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BD11\Downloads\"/>
    </mc:Choice>
  </mc:AlternateContent>
  <bookViews>
    <workbookView xWindow="240" yWindow="450" windowWidth="15480" windowHeight="7335" tabRatio="881"/>
  </bookViews>
  <sheets>
    <sheet name="DANH MUC HANG HOA TRUNG THAU" sheetId="17" r:id="rId1"/>
  </sheets>
  <externalReferences>
    <externalReference r:id="rId2"/>
    <externalReference r:id="rId3"/>
  </externalReferences>
  <definedNames>
    <definedName name="_">'[1]truc tiep'!#REF!</definedName>
    <definedName name="__">#N/A</definedName>
    <definedName name="___">#N/A</definedName>
    <definedName name="____">'[1]truc tiep'!#REF!</definedName>
    <definedName name="_____">'[1]truc tiep'!#REF!</definedName>
    <definedName name="______">'[1]truc tiep'!#REF!</definedName>
    <definedName name="_______">#N/A</definedName>
    <definedName name="________">'[1]truc tiep'!#REF!</definedName>
    <definedName name="_________">'[1]truc tiep'!#REF!</definedName>
    <definedName name="__IntlFixup" hidden="1">TRUE</definedName>
    <definedName name="_a1" hidden="1">{"'Sheet1'!$L$16"}</definedName>
    <definedName name="_Builtin0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_T01" hidden="1">#REF!</definedName>
    <definedName name="_t1" hidden="1">{"'Sheet1'!$L$16"}</definedName>
    <definedName name="ABC" hidden="1">{"'Sheet1'!$L$16"}</definedName>
    <definedName name="AccessDatabase" hidden="1">"C:\Documents and Settings\trong.tran\My Documents\Phieu thu chi.mdb"</definedName>
    <definedName name="binh" hidden="1">{"'Sheet1'!$L$16"}</definedName>
    <definedName name="data1" hidden="1">#REF!</definedName>
    <definedName name="data2" hidden="1">#REF!</definedName>
    <definedName name="data3" hidden="1">#REF!</definedName>
    <definedName name="dfghdg" hidden="1">{"'Sheet1'!$L$16"}</definedName>
    <definedName name="Discount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dsvadgfa" hidden="1">{#N/A,#N/A,FALSE,"Chi tiÆt"}</definedName>
    <definedName name="Erba">'[2]DM moi thau'!$A$869:$H$885</definedName>
    <definedName name="ExactAddinReports" hidden="1">1</definedName>
    <definedName name="F6A" hidden="1">{"'Sheet1'!$L$16"}</definedName>
    <definedName name="F6B" hidden="1">{"'Sheet1'!$L$16"}</definedName>
    <definedName name="FCode" hidden="1">#REF!</definedName>
    <definedName name="FFFF">'[1]truc tiep'!#REF!</definedName>
    <definedName name="GHHHS" hidden="1">{"'Sheet1'!$L$16"}</definedName>
    <definedName name="hanh" hidden="1">{"'Sheet1'!$L$16"}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hidden="1">{"'Sheet1'!$L$16"}</definedName>
    <definedName name="lan" hidden="1">{#N/A,#N/A,TRUE,"BT M200 da 10x20"}</definedName>
    <definedName name="Nam" hidden="1">#REF!</definedName>
    <definedName name="NPP" hidden="1">#REF!</definedName>
    <definedName name="OrderTable" hidden="1">#REF!</definedName>
    <definedName name="_xlnm.Print_Titles" localSheetId="0">'DANH MUC HANG HOA TRUNG THAU'!$8:$9</definedName>
    <definedName name="_xlnm.Print_Titles" hidden="1">#N/A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THchung" hidden="1">#REF!</definedName>
    <definedName name="TI" hidden="1">#REF!</definedName>
    <definedName name="wrn.BAOCAO." hidden="1">{#N/A,#N/A,FALSE,"sum";#N/A,#N/A,FALSE,"MARTV";#N/A,#N/A,FALSE,"APRTV"}</definedName>
    <definedName name="wrn.chi._.tiÆt." hidden="1">{#N/A,#N/A,FALSE,"Chi tiÆt"}</definedName>
    <definedName name="wrn.vd." hidden="1">{#N/A,#N/A,TRUE,"BT M200 da 10x20"}</definedName>
  </definedNames>
  <calcPr calcId="152511"/>
</workbook>
</file>

<file path=xl/calcChain.xml><?xml version="1.0" encoding="utf-8"?>
<calcChain xmlns="http://schemas.openxmlformats.org/spreadsheetml/2006/main">
  <c r="N133" i="17" l="1"/>
  <c r="N132" i="17" s="1"/>
  <c r="N131" i="17"/>
  <c r="N130" i="17"/>
  <c r="N129" i="17"/>
  <c r="N128" i="17" s="1"/>
  <c r="N127" i="17"/>
  <c r="N125" i="17" s="1"/>
  <c r="N126" i="17"/>
  <c r="N124" i="17"/>
  <c r="N123" i="17"/>
  <c r="N122" i="17"/>
  <c r="N121" i="17"/>
  <c r="N120" i="17"/>
  <c r="N119" i="17"/>
  <c r="N117" i="17"/>
  <c r="N116" i="17" s="1"/>
  <c r="N115" i="17"/>
  <c r="N114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6" i="17"/>
  <c r="N93" i="17" s="1"/>
  <c r="N95" i="17"/>
  <c r="N94" i="17"/>
  <c r="N92" i="17"/>
  <c r="N91" i="17" s="1"/>
  <c r="N90" i="17"/>
  <c r="N89" i="17" s="1"/>
  <c r="N88" i="17"/>
  <c r="N87" i="17"/>
  <c r="N86" i="17"/>
  <c r="N85" i="17"/>
  <c r="N84" i="17"/>
  <c r="N83" i="17"/>
  <c r="N82" i="17"/>
  <c r="N81" i="17"/>
  <c r="N80" i="17"/>
  <c r="N78" i="17"/>
  <c r="N77" i="17"/>
  <c r="N76" i="17"/>
  <c r="N75" i="17"/>
  <c r="N74" i="17"/>
  <c r="N73" i="17"/>
  <c r="N72" i="17"/>
  <c r="N71" i="17"/>
  <c r="N69" i="17"/>
  <c r="N68" i="17"/>
  <c r="N67" i="17" s="1"/>
  <c r="N66" i="17"/>
  <c r="N65" i="17"/>
  <c r="N64" i="17"/>
  <c r="N63" i="17"/>
  <c r="N62" i="17"/>
  <c r="N61" i="17"/>
  <c r="N60" i="17"/>
  <c r="N59" i="17"/>
  <c r="N58" i="17"/>
  <c r="N56" i="17"/>
  <c r="N55" i="17"/>
  <c r="N53" i="17"/>
  <c r="N52" i="17"/>
  <c r="N51" i="17"/>
  <c r="N50" i="17"/>
  <c r="N49" i="17"/>
  <c r="N48" i="17"/>
  <c r="N46" i="17"/>
  <c r="N45" i="17"/>
  <c r="N44" i="17"/>
  <c r="N43" i="17"/>
  <c r="N42" i="17"/>
  <c r="N41" i="17"/>
  <c r="N40" i="17"/>
  <c r="N39" i="17" s="1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8" i="17"/>
  <c r="N17" i="17"/>
  <c r="N16" i="17"/>
  <c r="N15" i="17"/>
  <c r="N14" i="17"/>
  <c r="N13" i="17"/>
  <c r="N12" i="17"/>
  <c r="N11" i="17"/>
  <c r="N19" i="17" l="1"/>
  <c r="N57" i="17"/>
  <c r="N118" i="17"/>
  <c r="N10" i="17"/>
  <c r="N134" i="17" s="1"/>
  <c r="N54" i="17"/>
  <c r="N79" i="17"/>
  <c r="N47" i="17"/>
  <c r="N70" i="17"/>
  <c r="N97" i="17"/>
</calcChain>
</file>

<file path=xl/sharedStrings.xml><?xml version="1.0" encoding="utf-8"?>
<sst xmlns="http://schemas.openxmlformats.org/spreadsheetml/2006/main" count="906" uniqueCount="487">
  <si>
    <t>Tên Thương Mại</t>
  </si>
  <si>
    <t>Hãng sản xuất</t>
  </si>
  <si>
    <t>Đơn vị tính</t>
  </si>
  <si>
    <t>Cuộn</t>
  </si>
  <si>
    <t>Miếng</t>
  </si>
  <si>
    <t>Việt Nam</t>
  </si>
  <si>
    <t>Cái</t>
  </si>
  <si>
    <t>Ấn Độ</t>
  </si>
  <si>
    <t xml:space="preserve">Dây truyền dịch </t>
  </si>
  <si>
    <t>Trung Quốc</t>
  </si>
  <si>
    <t>Sợi</t>
  </si>
  <si>
    <t xml:space="preserve">Khoá 3 ngã </t>
  </si>
  <si>
    <t>Khoá 3 ngã có dây 100cm</t>
  </si>
  <si>
    <t>Mã Lai</t>
  </si>
  <si>
    <t>Unomedical/ ConvaTec</t>
  </si>
  <si>
    <t>Thụy Sỹ</t>
  </si>
  <si>
    <t>Anh</t>
  </si>
  <si>
    <t>Tép</t>
  </si>
  <si>
    <t>China</t>
  </si>
  <si>
    <t>Covidien</t>
  </si>
  <si>
    <t>USA</t>
  </si>
  <si>
    <t>Mỹ</t>
  </si>
  <si>
    <t>Đức</t>
  </si>
  <si>
    <t>Bệnh viện Đa Khoa Trung Ương Cần Thơ</t>
  </si>
  <si>
    <t>Lọ</t>
  </si>
  <si>
    <t>Bộ</t>
  </si>
  <si>
    <t>Bệnh viện Bình Dân</t>
  </si>
  <si>
    <t>Nước sản xuất</t>
  </si>
  <si>
    <t>Đơn vị ký hợp đồng</t>
  </si>
  <si>
    <t>Số HĐ - ngày HĐ</t>
  </si>
  <si>
    <t>Korea</t>
  </si>
  <si>
    <t>Tên Vật Tư Y tế - Hóa chất</t>
  </si>
  <si>
    <t>Quy Cách đóng gói</t>
  </si>
  <si>
    <t>BỆNH VIỆN BÌNH DÂN</t>
  </si>
  <si>
    <t>Mã hàng, ký hiệu</t>
  </si>
  <si>
    <t>Số lượng</t>
  </si>
  <si>
    <t>Đơn giá  bao gồm VAT (VNĐ)</t>
  </si>
  <si>
    <t>Thành tiền (VNĐ)</t>
  </si>
  <si>
    <t>DANH MỤC HÀNG HÓA TRÚNG THẦU</t>
  </si>
  <si>
    <t>Kết quả sử dụng mua sắm trực tiếp</t>
  </si>
  <si>
    <t xml:space="preserve">         Tổng giá trị:</t>
  </si>
  <si>
    <t>STT</t>
  </si>
  <si>
    <t>STT HSYC</t>
  </si>
  <si>
    <t>Ghi chú</t>
  </si>
  <si>
    <t>Lô 1: Công ty Cổ phần Công Nghệ Sinh Học Kim Hòa Phát</t>
  </si>
  <si>
    <t>Stent động mạch ngoại biên với thiết kế hình khối, các cỡ</t>
  </si>
  <si>
    <t>Stent ngoại biên tự bung Zeus SX</t>
  </si>
  <si>
    <t>867/HĐ-BVTN
ngày 30/06/2017</t>
  </si>
  <si>
    <t>Bệnh viện Thống Nhất</t>
  </si>
  <si>
    <t>Rontis 
Corporation S.A</t>
  </si>
  <si>
    <t>Hộp 1 Cái</t>
  </si>
  <si>
    <t>Bộ stent graft dùng cho điều trị phình và bóc tách động mạch chủ ngực, 22-46mm</t>
  </si>
  <si>
    <t>Bộ stent graft cho động mạch chủ ngực Valiant Captivia</t>
  </si>
  <si>
    <t>Medtronic</t>
  </si>
  <si>
    <t>Ireland</t>
  </si>
  <si>
    <t>Bộ stent graft điều trị phình động mạch chủ bụng, 23 -36mm</t>
  </si>
  <si>
    <t>Bộ stent graft cho động mạch chủ bụng Endurant</t>
  </si>
  <si>
    <t>Stent Graft (Cover stent động mạch chủ)</t>
  </si>
  <si>
    <t>Stent loại có lớp phủ graft, dùng cho can thiệp động mạch chủ Begraft Aortic</t>
  </si>
  <si>
    <t>Bentley
InnoMed GmbH</t>
  </si>
  <si>
    <t>Stent Graft (Cover stent mạch ngoại biên)</t>
  </si>
  <si>
    <t>Stent dùng cho can thiệp tim mạch (ngực, bụng, thận, đùi) Begraft</t>
  </si>
  <si>
    <t xml:space="preserve">Stent graft bổ sung dùng cho điều trị phình và bóc tách động mạch chủ ngực. </t>
  </si>
  <si>
    <t>Stent graft bổ sung Valiant Captivia</t>
  </si>
  <si>
    <t>Stent graft dùng cho điều trị phình động mạch chủ bụng, 10-28mm</t>
  </si>
  <si>
    <t>Stent graft bổ sung Endurant</t>
  </si>
  <si>
    <t>Bóng nong can thiệp mạch máu ngoại biên OTW 0.035'', các cỡ</t>
  </si>
  <si>
    <t>Bóng nong mạch máu ngoại biên Cronus Advanced</t>
  </si>
  <si>
    <t xml:space="preserve">Lô 2: Công ty Cổ phần Dược phẩm Trung Ương Codupha </t>
  </si>
  <si>
    <t>Bơm tiêm 10ml, vật liệu làm bằng nhựa polycabonat</t>
  </si>
  <si>
    <t>Merit Medalllon</t>
  </si>
  <si>
    <t>93/HĐ-BV ngày 12/01/2017</t>
  </si>
  <si>
    <t xml:space="preserve">Bệnh viện Đa khoa Trung Ương Cần Thơ </t>
  </si>
  <si>
    <t>MSS011
MSS011-LB
MSS011-Y, MSS031, MSS031-LB, MSS031-Y, MSS111
MSS111-LB</t>
  </si>
  <si>
    <t>Merit Medical System, Inc</t>
  </si>
  <si>
    <t>Hộp/ 1 Cái</t>
  </si>
  <si>
    <t>Giá đỡ động mạch vành thường, làm bằng hợp kim Coban Crom và được phủ chất silic cacbon Probio (Stent can thiệp động mạch vành loại không phủ thuốc)</t>
  </si>
  <si>
    <t>Pro-Kinetic Energy</t>
  </si>
  <si>
    <t>360490… 360555</t>
  </si>
  <si>
    <t>Biotronik AG</t>
  </si>
  <si>
    <t>Thụy Sĩ</t>
  </si>
  <si>
    <t>Bộ dụng cụ lấy huyết khối (ống hút, vi ống thông, khoan huyết khối, giá đỡ kéo huyết khô), đường kính 0.071", 0.80", chiều dài 140cm</t>
  </si>
  <si>
    <t>ASAP /ASAP LP</t>
  </si>
  <si>
    <t>ASAP100/ ASAPLP</t>
  </si>
  <si>
    <t>Merit Medical Systems, Inc</t>
  </si>
  <si>
    <t>Gói/ 1 Sợi</t>
  </si>
  <si>
    <t>Stent mạch vành phủ thuốc Sirolimus có tác động kép, các cỡ (Phủ Biolute và ProBio (hybrid) với lớp polymer tự tiêu Poly-L-Lactic Acid (PLLA), profile 0,017", đường kính: 2,25-4,0mm; chiều dài: 9-40 mm)</t>
  </si>
  <si>
    <t>Orsiro</t>
  </si>
  <si>
    <t>866/HĐ-BVTN ngày
30/06/2017</t>
  </si>
  <si>
    <t>364469….364516, 391018…391241</t>
  </si>
  <si>
    <t>1 Cái/ Hộp</t>
  </si>
  <si>
    <t>Stent động mạch thận, các cỡ</t>
  </si>
  <si>
    <t>Dynamic Renal</t>
  </si>
  <si>
    <t>358574…368714</t>
  </si>
  <si>
    <t>1 Cái/hộp</t>
  </si>
  <si>
    <t>Stent động mạch chậu, đùi tự bung bằng súng (Đường kính: 5.0-7.0mm và chiều dài: 30-200mm)</t>
  </si>
  <si>
    <t>Pulsar-35</t>
  </si>
  <si>
    <t>379878…379891, 379917…379931, 379898…379911, 
379938..379951</t>
  </si>
  <si>
    <t>Stent chữa túi phình mạch vành, các cỡ (Phủ chất liệu electrospun polyurethane phủ hợp chất Silicon Carbide (PROBIO), đường kính: 2,5-5,0mm, chiều dài: 15-26)</t>
  </si>
  <si>
    <t>PK Papyrus</t>
  </si>
  <si>
    <t>369380…381789</t>
  </si>
  <si>
    <t>Stent động mạch chậu tự bung, bằng nitinol, các cỡ (Có phủ lớp PROBIO, đường kính: 7.0-10.0mm và chiều dài: 30-80mm</t>
  </si>
  <si>
    <t>Astron</t>
  </si>
  <si>
    <t>343773…343796, 349214…349216, 335893…335895</t>
  </si>
  <si>
    <t>Stent động mạch chậu, các cỡ (Bung bằng bóng có phủ lớp PROBIO, vật liệu  thép không gỉ, đường kính: 5.0-10mm và chiều dài: 15-56mm)</t>
  </si>
  <si>
    <t>Dynamic</t>
  </si>
  <si>
    <t>350110…350147</t>
  </si>
  <si>
    <t>Sheath mạch đùi, bằng polythylene và polypropylene, các cỡ</t>
  </si>
  <si>
    <t>Prelude Femoral</t>
  </si>
  <si>
    <t>PSI-4F-11-035; PSI-5F-11-038; PSI-6F-11-038;  PSI-7F-11-038;  PSI-8F-11-038</t>
  </si>
  <si>
    <t>5 Cái/ Hộp</t>
  </si>
  <si>
    <t>Bộ bơm bóng áp lực cao làm bằng chất liệu polycarbonate</t>
  </si>
  <si>
    <t>Basix Compak</t>
  </si>
  <si>
    <t xml:space="preserve"> IN4330, IN4530, IN4802</t>
  </si>
  <si>
    <t>Merit Medical Ireland Ltd.</t>
  </si>
  <si>
    <t xml:space="preserve">Bóng nong mạch ngoại biên có 5 nếp gấp, các cỡ </t>
  </si>
  <si>
    <t>Passeo-18/ Passeo-35</t>
  </si>
  <si>
    <t>357451…357514,
366098…366137,
376272…376303,
357282...357325, 
359545…359552,
383231…383292,
387162…387163,
389775…389778</t>
  </si>
  <si>
    <t>Bóng nong mạch vành áp lực cao, có 3 nếp gấp, các cỡ</t>
  </si>
  <si>
    <t>Pantera Leo</t>
  </si>
  <si>
    <t>366991…367045</t>
  </si>
  <si>
    <t>Bóng nong mạch vành đàn hồi vật liệu Semi Crystalline Polymer, các cỡ</t>
  </si>
  <si>
    <t>Pantera</t>
  </si>
  <si>
    <t>360653…360697</t>
  </si>
  <si>
    <t>Dây dẫn can thiệp mạch vành, bằng hợp kim Crôm, các cỡ</t>
  </si>
  <si>
    <t>Cruiser/Cruiser Hydro</t>
  </si>
  <si>
    <t>351460… 351459</t>
  </si>
  <si>
    <t>Dây dẫn can thiệp mạch vành, bằng thép không gỉ, các cỡ (Dây dẫn can thiệp mạch máu phủ Hydrophilic, 0.014")</t>
  </si>
  <si>
    <t>Galeo Pro</t>
  </si>
  <si>
    <t>389781…389791</t>
  </si>
  <si>
    <t>Concert Medical LLC</t>
  </si>
  <si>
    <t>Lô 3: Công ty cổ phần Dược phẩm Trung ương CPC1</t>
  </si>
  <si>
    <t>Màng lọc tăng thải phospho-Highflux 1,5m2 cho TNT HDF Online</t>
  </si>
  <si>
    <t>Xevonta HI 15</t>
  </si>
  <si>
    <t xml:space="preserve">94/HĐ-BV, ngày 12/01/2017  </t>
  </si>
  <si>
    <t>B.Braun</t>
  </si>
  <si>
    <t>20 Cái/thùng</t>
  </si>
  <si>
    <t>Ống thông JJ size 6.0 + 7.0 dài 26cm. Ống trơn láng, đầu JJ tròn O, ôm sát quả thận, không gây kích ứng, không gây chảy máu, radiopaque</t>
  </si>
  <si>
    <t>Urethral stent Set / Double J Stent</t>
  </si>
  <si>
    <t>Suru</t>
  </si>
  <si>
    <t>50 Cái/ Hộp</t>
  </si>
  <si>
    <t xml:space="preserve">Lô 4: Công ty Cổ phần Thiết bị Y tế Hoàng Nga </t>
  </si>
  <si>
    <t>Bóng nong động mạch vành dùng trước can thiệp</t>
  </si>
  <si>
    <t>Mistral SC</t>
  </si>
  <si>
    <t>18/HĐKT ngày 19/01/2017</t>
  </si>
  <si>
    <t>Bệnh viện Đa khoa Trung Ương Quảng Nam</t>
  </si>
  <si>
    <t>MTLS</t>
  </si>
  <si>
    <t>Hexacath</t>
  </si>
  <si>
    <t>FRA</t>
  </si>
  <si>
    <t>Hộp/1 Cái</t>
  </si>
  <si>
    <t>Giá đỡ (stent) động mạch vành phủ thuốc Sirolimus dài 8 - 48mm</t>
  </si>
  <si>
    <t>Pronova XR</t>
  </si>
  <si>
    <t>PNXR</t>
  </si>
  <si>
    <t>Vascular Concepts</t>
  </si>
  <si>
    <t>IND</t>
  </si>
  <si>
    <t>Bóng nong động mạch vành áp lực cao có điểm đánh dấu bằng Platinum Iridium dùng trước can thiệp</t>
  </si>
  <si>
    <t>Mistral NC</t>
  </si>
  <si>
    <t>MTLN</t>
  </si>
  <si>
    <t>Giá đỡ động mạch vành hợp kim Cobalt Chromium (Stent động mạch vành loại thường (không phủ thuốc) các loại, các cỡ)</t>
  </si>
  <si>
    <t>Prozeta - Giá đỡ động mạch vành</t>
  </si>
  <si>
    <t>01/2017/ĐKNA-HNGA/HĐKT ngày 04/07/2017</t>
  </si>
  <si>
    <t>Bệnh viêện Đa khoa Hữu Nghị Nghệ An</t>
  </si>
  <si>
    <t>PZ</t>
  </si>
  <si>
    <t>Lô 5: Công ty Cổ Phần Thương Mại Dịch Vụ Xuất Nhập Khẩu Viên Phát</t>
  </si>
  <si>
    <t>Áo phẫu thuật 3 lớp, các cỡ (Áo phẫu thuật size L)</t>
  </si>
  <si>
    <t>Áo phẫu thuật L</t>
  </si>
  <si>
    <t>911/HĐ-BVTN ngày 30 tháng 6 năm 2017</t>
  </si>
  <si>
    <t>G2002</t>
  </si>
  <si>
    <t>Viên Phát</t>
  </si>
  <si>
    <t xml:space="preserve"> 35 Cái/Hộp</t>
  </si>
  <si>
    <t>Bộ khăn tổng quát</t>
  </si>
  <si>
    <t xml:space="preserve">Bộ khăn tổng quát - 00P01 </t>
  </si>
  <si>
    <t>00P01</t>
  </si>
  <si>
    <t>10 Bộ/Hộp</t>
  </si>
  <si>
    <t>Lô 6: Công ty cổ phần Trang Thiết bị Kỹ thuật Y tế TP.HCM (MTS)</t>
  </si>
  <si>
    <t xml:space="preserve">Dây nhựa trắng </t>
  </si>
  <si>
    <t>247/HĐKT-MTS/2016, ngày 20 tháng 10 năm 2016</t>
  </si>
  <si>
    <t>Bệnh viện Đa khoa Khu vực Long Khánh</t>
  </si>
  <si>
    <t>Lý Xuân Lan</t>
  </si>
  <si>
    <t>Cuộn 35m</t>
  </si>
  <si>
    <t>Mét</t>
  </si>
  <si>
    <t>Dầu Soi Chai/500ml</t>
  </si>
  <si>
    <t>Dầu soi kính - 104699.0500</t>
  </si>
  <si>
    <t>12/16/HC/HĐ-BVTN ngày 15 tháng 11 năm 2016</t>
  </si>
  <si>
    <t>Bệnh viện Đa Khoa Thống Nhất Tỉnh Đồng Nai</t>
  </si>
  <si>
    <t>Merck</t>
  </si>
  <si>
    <t>Chai/500 ml</t>
  </si>
  <si>
    <t>ml</t>
  </si>
  <si>
    <t>Hematoxiline Chai /500ml</t>
  </si>
  <si>
    <t>Hematoxiline 105175.0500</t>
  </si>
  <si>
    <t>Papanicolaou 1A (Spasmer) Chai/500ml</t>
  </si>
  <si>
    <t>Papanicolaou 1A (Spasmer) - 109253.0500</t>
  </si>
  <si>
    <t>Papanicolaou 2A Og6 (Spasmer) Chai/500ml</t>
  </si>
  <si>
    <t xml:space="preserve">Papanicolaou 2A OG6  - 106888.0500 </t>
  </si>
  <si>
    <t>Papanicolaou 3B Ea 50 (Spasmer) Chai/500ml</t>
  </si>
  <si>
    <t>Papanicolaou 3B EA 50 -109272.0500</t>
  </si>
  <si>
    <t>Lô 7: Công ty Cổ phần Vietmedic</t>
  </si>
  <si>
    <t>Clip Polymer kẹp mạch máu các cỡ ML, L, XL</t>
  </si>
  <si>
    <t>Clip Polymer kẹp mạch máu các cỡ ML, L, XL - 0301-03ML; 0301-03L; 0301-03XL</t>
  </si>
  <si>
    <t>408 ngày 29 tháng 12 năm 2016</t>
  </si>
  <si>
    <t xml:space="preserve"> Bệnh viện TWQĐ 108</t>
  </si>
  <si>
    <t>0301-03ML; 0301-03L; 0301-03XL</t>
  </si>
  <si>
    <t>Grena</t>
  </si>
  <si>
    <t>6 Cái/vỉ</t>
  </si>
  <si>
    <t xml:space="preserve">Clip Titan kẹp mạch máu các cỡ S, M, ML, L </t>
  </si>
  <si>
    <t>Clip Titan kẹp mạch máu các cỡ S, M, ML, L - 0301-01S;  0301-01M; 0301-01ML; 0301-01L</t>
  </si>
  <si>
    <t>0301-01S; 0301-01M ; 0301-01ML; 0301-01L</t>
  </si>
  <si>
    <t xml:space="preserve">Anh </t>
  </si>
  <si>
    <t>Lô 8: Công ty Cổ Phần Xuất Nhập Khẩu Công Nghệ Xanh</t>
  </si>
  <si>
    <t>Băng đạn của dụng cụ khâu cắt nối thẳng 75mm mổ hở mới, công nghệ kim 3D</t>
  </si>
  <si>
    <t>Băng ghim của dụng cụ khâu cắt nối thẳng mổ mở Ethicon Endo-Surgery (SR75)</t>
  </si>
  <si>
    <t>0617/iTech-BVND115 ngày 01/6/2017</t>
  </si>
  <si>
    <t>Bệnh Viện Nhân Dân 115</t>
  </si>
  <si>
    <t>SR75</t>
  </si>
  <si>
    <t>Ethicon Endo Surgery - Johnson &amp; Johnson</t>
  </si>
  <si>
    <t xml:space="preserve">USA </t>
  </si>
  <si>
    <t>12 Cái/ hộp</t>
  </si>
  <si>
    <t xml:space="preserve">Clips Titan kẹp mạch máu LT300 </t>
  </si>
  <si>
    <t>Clip kẹp mạch titan Ligaclip Extra</t>
  </si>
  <si>
    <t>LT300</t>
  </si>
  <si>
    <t>108 Cái/ hộp</t>
  </si>
  <si>
    <t>Dây dao siêu âm kết hợp với dao Focus) HPBlue</t>
  </si>
  <si>
    <t>Dây dao HARMONIC® màu xanh
(HPBLUE)</t>
  </si>
  <si>
    <t>08/HĐBV2017
 ngày 10/6/2017</t>
  </si>
  <si>
    <t>Bệnh viện Quận Thủ Đức</t>
  </si>
  <si>
    <t>HPBLUE</t>
  </si>
  <si>
    <t>Johnson &amp; Johnson (Ethicon Endo- Surgery)</t>
  </si>
  <si>
    <t>Mỹ - Mexico</t>
  </si>
  <si>
    <t>Dụng cụ phẫu thuật trĩ Longo, 28 ghim titanium alloy, điều chỉnh chiều cao ghim từ 0.75-1.5mm</t>
  </si>
  <si>
    <t>Bộ dụng cụ khât cắt nối vòng điều trị bệnh trĩ Proximate
(PPH03)</t>
  </si>
  <si>
    <t>PPH03</t>
  </si>
  <si>
    <t>Băng ghim dụng cụ khâu cắt thẳng nội soi 45mm và 60mm</t>
  </si>
  <si>
    <t>Băng ghim Echelon 45mm và 60mm (ECR45W,B,D,G
ECR60W,B,D,G)</t>
  </si>
  <si>
    <t>ECR45W,B,D,G; ECR60W,B,D,G</t>
  </si>
  <si>
    <t>Dụng cụ khâu cắt nối thẳng nội soi 45mm và 60mm, cán dài 34cm, gập góc 45 độ, đe bằng thép đúc, chạy bằng pin</t>
  </si>
  <si>
    <t xml:space="preserve">Dụng cụ khâu cắt nối thẳng nội soi gập góc sử dụng pin Echelon Flex Endopath 45mm và 60mm </t>
  </si>
  <si>
    <t>PSE45A, PSE60A</t>
  </si>
  <si>
    <t>Dụng cụ khâu nối ruột dạng vòng, điều chỉnh được chiều cao ghim đóng từ 1.0-2.5mm</t>
  </si>
  <si>
    <t>Dụng cụ khâu cắt nối vòng đầu cong Ethicon - (CDH21A, CDH25A, CDH29A, CDH33A)</t>
  </si>
  <si>
    <t>CDH21A, CDH25A, CDH29A, CDH33A</t>
  </si>
  <si>
    <t>Trocar nhựa Xcel không dao các kích cỡ</t>
  </si>
  <si>
    <t>Trocar không dao Endopath Xcel
(B5LT, B11LT, B12LT)</t>
  </si>
  <si>
    <t>B5LT, B11LT, B12LT</t>
  </si>
  <si>
    <t>Dụng cụ khâu cắt nội soi các loại, mã số: EC45A và EC60A hoặc tương đương</t>
  </si>
  <si>
    <t>Dụng cụ khâu cắt nối nội soi gập góc Echelon Flex Endopath 45mm và 60mm - EC45A,EC60A</t>
  </si>
  <si>
    <t>EC45A, EC60A</t>
  </si>
  <si>
    <t>Lô 9: Công ty TNHH DP &amp; TTBYT Đại Trường Sơn</t>
  </si>
  <si>
    <t>Ống thông chẩn đoán siêu nhỏ hình cổ thiên nga kèm dây tương thích dài 165cm loại 2,4F, 2,8F, dường kính trong 0,52-0,62mm (hoặc tương đương)</t>
  </si>
  <si>
    <t>Merit Maestro Microcatheter</t>
  </si>
  <si>
    <t>40/ĐTRR-2016/BVND115-ĐTS ngày 01/6/2017</t>
  </si>
  <si>
    <t>xxMCxxxxxST, xxMCxxxxxSN, xxMCxxxxx45</t>
  </si>
  <si>
    <t>Meritmedical System, Inc</t>
  </si>
  <si>
    <t>Hạt tắt mạch hình cầu dạng pha sẵn, loại 2ml</t>
  </si>
  <si>
    <t>Hạt nút mạch  (Embospheres Micropheres in syringe) - 2ml</t>
  </si>
  <si>
    <t>853/HĐ-BVTN ngày 30/6/2017</t>
  </si>
  <si>
    <t>Bệnh Viện Thống Nhất</t>
  </si>
  <si>
    <t>SxxxGH</t>
  </si>
  <si>
    <t>Biosphere Medical, S.A</t>
  </si>
  <si>
    <t>Pháp</t>
  </si>
  <si>
    <t>Hộp 5 lọ/ Hộp 1 lọ</t>
  </si>
  <si>
    <t>Lô 10: Công ty TNHH Dược phẩm Phương Phương</t>
  </si>
  <si>
    <t>Chỉ tan tổng hợp Polyglycolic 9-1 số 1, dài 90cm, kim tròn 40mm</t>
  </si>
  <si>
    <t>Polysorb 1 1/2C 40mm 90cm 1X GS-24 Violet - CL-915</t>
  </si>
  <si>
    <t>48/2016/HTO-PP ngày 30/12/2016</t>
  </si>
  <si>
    <t>Bệnh viện Chấn thương Chỉnh hình</t>
  </si>
  <si>
    <t>CL-915</t>
  </si>
  <si>
    <t>Coviden</t>
  </si>
  <si>
    <t>Chỉ tan tổng hợp Polyglycolic 9-1 số 2/0, dài 75cm, kim tròn 26mm</t>
  </si>
  <si>
    <t>Polysorb 2-0 1/2C 26mm 75cm 1X V-20 Violet - GL-123</t>
  </si>
  <si>
    <t>GL-123</t>
  </si>
  <si>
    <t>Chỉ tiêu đa Sợi Chỉ tan tổng hợp Polyglycolic 9-1 số 3/0, dài 75cm, kim tròn 26mm</t>
  </si>
  <si>
    <t>Polysorb 3-0 1/2C 26mm 75cm 1X V-20 Violet - GL-122</t>
  </si>
  <si>
    <t>GL-122</t>
  </si>
  <si>
    <t>Chỉ khâu không tan tổng hợp polypropylene phủ PEG đơn Sợi số 4/0 dài 90cm, 2 kim tròn 1/2C, kim Surgalloy phủ silicone bằng công nghệ Nucoat dài 22mm</t>
  </si>
  <si>
    <t>Surgipro 4-0 1/2C 22mm 90cm 2X CV-25 (VP-761X) (Chỉ khâu không tiêu các loại, các cỡ)</t>
  </si>
  <si>
    <t>41/2016/BVĐHYD/VTYT ngày 09/12/2016</t>
  </si>
  <si>
    <t>Bệnh viện Đại học Y Dược TPHCM</t>
  </si>
  <si>
    <t>VP-761</t>
  </si>
  <si>
    <t>Hộp 36 tép</t>
  </si>
  <si>
    <t>Chỉ tan tổng hợp đa Sợi Polyglyconate số 0, dài 30cm, kim tròn 1/2C dài 37mm</t>
  </si>
  <si>
    <t>Vloc*180 Device 0 GS-21 30cm 37mm (L0316)</t>
  </si>
  <si>
    <t>8-VTYT/ĐTTT3-2016/BVTD-PP ngày 23/12/2016</t>
  </si>
  <si>
    <t>Bệnh viện Từ Dũ</t>
  </si>
  <si>
    <t>L0316</t>
  </si>
  <si>
    <t>Chỉ khâu không tan tổng hợp polypropylene đơn Sợi số 7/0, dài 60cm, 2 kim tròn 3/8C dài 8mm, kim Surgalloy phủ silicone bằng công nghệ Nucoat</t>
  </si>
  <si>
    <t>Surgipro 7-0 3/8C 8mm 60cm 2X CV-351 (VP-630X) (Chỉ khâu không tiêu các loại, các cỡ)</t>
  </si>
  <si>
    <t>VP-630</t>
  </si>
  <si>
    <t>Test kiểm tra lò hấp, kiểm tra thiết bị đầu giờ cho máy tiệt khuẩn hơi nước (màu chuyển từ vàng - &gt; đen)</t>
  </si>
  <si>
    <t>1233LF Bowie-Dick Disposable Test Pack Gói thử lò hấp</t>
  </si>
  <si>
    <t>1233LF</t>
  </si>
  <si>
    <t>3M</t>
  </si>
  <si>
    <t>6 gói/túi; 5 túi/thùng</t>
  </si>
  <si>
    <t>Gói</t>
  </si>
  <si>
    <t>Test sinh học</t>
  </si>
  <si>
    <t xml:space="preserve">1292 - Attest Rapid Readout Biological Indicator - Steam, 3 giờ 132DegC Pre-Vac Cycle  </t>
  </si>
  <si>
    <t>50 ống/hộp; 4 hộp/thùng</t>
  </si>
  <si>
    <t>Ống</t>
  </si>
  <si>
    <t>Lô 11: Công ty TNHH Dược phẩm và Trang thiết bị Y tế Hoàng Đức</t>
  </si>
  <si>
    <t>Ống thông can thiệp mạch máu ngoại biên loại mềm, các cỡ</t>
  </si>
  <si>
    <t>Mach1 Peripheral Guide Catheter</t>
  </si>
  <si>
    <t>863/HĐ-BVTN ngày 30/6/2017</t>
  </si>
  <si>
    <t>Boston Scientific</t>
  </si>
  <si>
    <t>Mỹ, Ireland, Mexico</t>
  </si>
  <si>
    <t>Ống thông can thiệp mạch vành loại mềm, các cỡ</t>
  </si>
  <si>
    <t>MACH1 Guide Catheter</t>
  </si>
  <si>
    <t>Stent động mạch thận tự bung bằng bóng dài từ 14 -19 mm, các cỡ</t>
  </si>
  <si>
    <t>Express Vascular SD Stent</t>
  </si>
  <si>
    <t>Stent nong động mạch cảnh, các cỡ</t>
  </si>
  <si>
    <t>Carotid Wallstent</t>
  </si>
  <si>
    <t>Dụng cụ đóng thông động tĩnh mạch bằng hợp kim Nitinol</t>
  </si>
  <si>
    <t>Amplatzer Vascular Plug</t>
  </si>
  <si>
    <t>AGA/ St. Jude</t>
  </si>
  <si>
    <t>Bóng nong mạch vành áp lực thấp, tip profile 0.017", các cỡ</t>
  </si>
  <si>
    <t>MAVERICK2 Monorail,  OTW Balloon</t>
  </si>
  <si>
    <t>Bóng nong mạch vành có 1 marker ở giữa bằng Platinum, các cỡ</t>
  </si>
  <si>
    <t>Emerge Balloon</t>
  </si>
  <si>
    <t>Dây dẫn can thiệp mạch vành ái nước loại cứng/ rất cứng, các cỡ</t>
  </si>
  <si>
    <t>PT2 LS Guidewire/ PT2 MS Guidewire</t>
  </si>
  <si>
    <t>Hộp/ 5 Cái</t>
  </si>
  <si>
    <t>Lưới lọc bảo vệ dùng trong can thiệp động mạch cảnh</t>
  </si>
  <si>
    <t>FilterWire EZ</t>
  </si>
  <si>
    <t>Lô 12: Công ty TNHH Thương Mại Tâm Đạt</t>
  </si>
  <si>
    <t>Dây truyền máu</t>
  </si>
  <si>
    <t>1704/HĐ, TĐ-UB/2017 ngày 17/4/2017</t>
  </si>
  <si>
    <t>Bệnh viện Ung Bướu</t>
  </si>
  <si>
    <t>Doo Won Meditec</t>
  </si>
  <si>
    <t>Bịch / 20 Sợi</t>
  </si>
  <si>
    <t>Lô 13: Công ty TNHH Thương Mại Tâm Hợp</t>
  </si>
  <si>
    <t>Bơm tiêm 50cc phù hợp máy bơm tiêm B.Braun (Ống tiêm 50 cc đầu nhỏ tiêm thuốc cản quang)</t>
  </si>
  <si>
    <t>Terumo Syringe</t>
  </si>
  <si>
    <t>VT/THC-NDDN/1116-559 ngày 23/11/2016</t>
  </si>
  <si>
    <t>Bệnh viện Nhi Đồng - Đồng Nai</t>
  </si>
  <si>
    <t>SS*50LE</t>
  </si>
  <si>
    <t>Terumo</t>
  </si>
  <si>
    <t>Nhật</t>
  </si>
  <si>
    <t>Hộp / 20 Cái</t>
  </si>
  <si>
    <t>Lô 14: Công ty TNHH TM -DV và sản xuất Việt Tường</t>
  </si>
  <si>
    <t>Băng đạn dùng cho dụng cụ khâu cắt nối thẳng mổ hở dài 80mm, kim 3.8mm</t>
  </si>
  <si>
    <t>Băng đạn GIA dùng cho dụng cụ khâu cắt nối thẳng mổ hở dài 80mm, kim 3.8mm, công nghệ ghim dập chuẩn DST</t>
  </si>
  <si>
    <t>012016G8/BVBD-VT ngày 01/12/2016</t>
  </si>
  <si>
    <t>GIA8038L</t>
  </si>
  <si>
    <t>Hộp/ 6 Cái</t>
  </si>
  <si>
    <t>Dụng cụ cắt nối tự động dạng vòng 33mm, 32 kim dập 3.5mm</t>
  </si>
  <si>
    <t>Dụng cụ cắt nối tự động dạng vòng 33mm, 32 kim dập 3.5mm, Hem công nghệ ghim dập chuẩn DST</t>
  </si>
  <si>
    <t>012016G7/BVBD-VT ngày 01/12/2016</t>
  </si>
  <si>
    <t>HEM3335</t>
  </si>
  <si>
    <t>Hộp/ 3 Cái</t>
  </si>
  <si>
    <t>Dụng cụ cắt nối tự động dạng vòng 33mm, 32 kim dập 4.8mm</t>
  </si>
  <si>
    <t>Dụng cụ cắt nối tự động dạng vòng 33mm, 32 kim dập 4.8mm, Hem công nghệ ghim dập chuẩn DST</t>
  </si>
  <si>
    <t>HEM3348</t>
  </si>
  <si>
    <t>Lô 15: Công ty TNHH TM-DV KT Hoàng Lộc</t>
  </si>
  <si>
    <t>Lam kính đầu nhám 7105 (Lam kính mờ 7105)</t>
  </si>
  <si>
    <t>Lam kính 7105 (72m/hộp) 25.4x76.2mm (1in x 3in), dầy 1-1.2mm</t>
  </si>
  <si>
    <t xml:space="preserve">36/16/VTYT/HĐ-BVTN, ngày 15/11/2016 
</t>
  </si>
  <si>
    <t>Bệnh viện Đa khoa Thống Nhất Tỉnh Đồng Nai</t>
  </si>
  <si>
    <t xml:space="preserve">Ningbo Greatcare </t>
  </si>
  <si>
    <t>Hộp/ 72Miếng</t>
  </si>
  <si>
    <t xml:space="preserve">Ống thông đầu rắn (Sonde Pezzer - các số) </t>
  </si>
  <si>
    <t>Ống thông Pezzer (sonde quả bí)</t>
  </si>
  <si>
    <t xml:space="preserve">Well Lead (Ningbo Greatcare) </t>
  </si>
  <si>
    <t>1c/ gói vô trùng</t>
  </si>
  <si>
    <t>Bộ Mask oxy người lớn nồng độ cao có 2 van (mask to phủ cằm, dây oxy 2.1m, túi, 2 van bên -3108)</t>
  </si>
  <si>
    <t>Bộ mask oxy người lớn NĐC 3108: mặt nạ  phủ cằm, dây ôxy 2.1m, túi oxy, van 2 bên (tất cả bằng nhựa trắng trong), dây cố định đầu</t>
  </si>
  <si>
    <t xml:space="preserve">959/BVBT-HĐ, ngày 05/6/2017
</t>
  </si>
  <si>
    <t>Bệnh viện Đa Khoa Tỉnh Bình Thuận</t>
  </si>
  <si>
    <t xml:space="preserve"> Unomedical (ConvaTec) </t>
  </si>
  <si>
    <t>Mỹ/ Mexico</t>
  </si>
  <si>
    <t>1Cái/ gói vô trùng</t>
  </si>
  <si>
    <t>Dây oxy 2 lỗ dài 2,1m,lòng dây hình sao,size S,L (Dây thở oxy 2 nhánh người lớn)</t>
  </si>
  <si>
    <t>Dây ôxy 2 nhánh Sof-Touch người lớn 318M, trẻ em 332MM,dây hình sao (no-crush) chống gẫy gập tắc nghẽn dài 210cm</t>
  </si>
  <si>
    <t>Unomedical (ConvaTec)</t>
  </si>
  <si>
    <t>Điện cực đo điện tim 36x42mm, gel khô</t>
  </si>
  <si>
    <t>Điện cực dùng 1 lần Þ 42x36</t>
  </si>
  <si>
    <t xml:space="preserve"> Ceracarta </t>
  </si>
  <si>
    <t xml:space="preserve"> Ý</t>
  </si>
  <si>
    <t>30 Miếng / gói</t>
  </si>
  <si>
    <t>Kim luồn số 24G</t>
  </si>
  <si>
    <t>Kim luồn có cánh có cổng 24G, có cản quang</t>
  </si>
  <si>
    <t xml:space="preserve"> Exelint </t>
  </si>
  <si>
    <t>1Cái/ gói</t>
  </si>
  <si>
    <t xml:space="preserve">Lam kính 26*76*1,1mm (Lam kính 7101) </t>
  </si>
  <si>
    <t>Lam kính 7101 (72m/hộp) 26x76x1.1mm (RxDxC)</t>
  </si>
  <si>
    <t xml:space="preserve">Citotest (Ningbo Greatcare) </t>
  </si>
  <si>
    <t>72Miếng/ Hộp</t>
  </si>
  <si>
    <t>Mở khí quản các số (Khai khí đạo 1 nòng)</t>
  </si>
  <si>
    <t>Mở khí quản có bóng, có Sợi cản quang, không có chất latex (latex free)  số 6.0 -&gt; 9.0</t>
  </si>
  <si>
    <t>1Cái/Hộp vô trùng</t>
  </si>
  <si>
    <t>Ống dẫn lưu màng phổi các số (Ống thông phổi số 32)</t>
  </si>
  <si>
    <t>Ống thông phổi, cỡ CH 16,20,24,28,32,36</t>
  </si>
  <si>
    <t xml:space="preserve"> Bicakcilar </t>
  </si>
  <si>
    <t>T.N.Kỳ</t>
  </si>
  <si>
    <t>Ống nội khí quản, dây cản quang, đầu mũi bo tròn, bóng áp suất thấp 5,0 - 9</t>
  </si>
  <si>
    <t xml:space="preserve"> Nội khí quản Unomedical có bóng tròn (HVLP), có Sợi cản quang số 3.0 -&gt; 8.0</t>
  </si>
  <si>
    <t>Giấy đo điện tim 3 cần</t>
  </si>
  <si>
    <t>Giấy điện tim 3 cần 63mm x 30m, lõi tròn bằng nhựa cứng</t>
  </si>
  <si>
    <t>112/BV121-17, ngày 26/12/2016</t>
  </si>
  <si>
    <t>Bệnh viên Quân Y 121 - Cục Hậu cần Quân khu 9</t>
  </si>
  <si>
    <t>Ceracarta</t>
  </si>
  <si>
    <t>Italy</t>
  </si>
  <si>
    <t>10 cuộn / gói</t>
  </si>
  <si>
    <t>Giấy đo điện tim 6 cần</t>
  </si>
  <si>
    <t>Giấy điện tim 6 cần 110x140x142</t>
  </si>
  <si>
    <t>Gói 1 xấp</t>
  </si>
  <si>
    <t>Xấp</t>
  </si>
  <si>
    <t>Dao mổ số 10 - 11 -15 - 20 (Dao mổ các số)</t>
  </si>
  <si>
    <t>Dao mổ  Schreiber, số 10,11,12,15,20,21</t>
  </si>
  <si>
    <t xml:space="preserve">01/2017-HĐKT-HL-BVUB, ngày 17/4/2017  </t>
  </si>
  <si>
    <t>Schreiber</t>
  </si>
  <si>
    <t>Kim luồn 22 (Kim luồn tĩnh mạch các số)</t>
  </si>
  <si>
    <t>Kim luồn có cánh có cổng 14G ~ 22G, có cản quang</t>
  </si>
  <si>
    <t>Dây truyền dịch, khoang chứa lớn có bộ phận đuổi khí, 20 giọt/ml, co nối Y, có kim dây truyền 1,5m có màng lọc</t>
  </si>
  <si>
    <t>18/2016-HĐKT-HL-TTYTDK ngày 01/11/2016</t>
  </si>
  <si>
    <t>Trung Tâm Y tế Huyện Diên Khánh</t>
  </si>
  <si>
    <t>Ningbo Greatcare</t>
  </si>
  <si>
    <t>Lô 16: Công ty Cổ phần Dược phẩm Cửu Long</t>
  </si>
  <si>
    <t>Ống tiêm (Syringe) dùng một lần các loại, các cỡ (*) (Ống tiêm 50 cc đầu nhỏ)</t>
  </si>
  <si>
    <t>Bơm tiêm sử dụng một lần 50cc tiêm Vikimco</t>
  </si>
  <si>
    <t>01/HĐKT/T2017-BVUB/DCL ngày 24/05/2017</t>
  </si>
  <si>
    <t>BỆNH VIỆN  UNG BƯỚU TP.CẦN THƠ</t>
  </si>
  <si>
    <t>Công ty CP DP Cửu Long</t>
  </si>
  <si>
    <t>Hộp/25</t>
  </si>
  <si>
    <t>Bơm tiêm liền kim dùng một lần các loại, các cỡ (*) (Ống tiêm 20cc 23Gx1)</t>
  </si>
  <si>
    <t>Bơm tiêm sử dụng một lần 20cc Vikimco</t>
  </si>
  <si>
    <t>Hộp/50</t>
  </si>
  <si>
    <t>Lô 17: Công ty TNHH Thiết bị y tế Đỉnh Cao</t>
  </si>
  <si>
    <t>Chỉ tan tổng hợp đa Sợi polyglycolic số 3/0, dài 75cm, kim tròn 1/2C, 26mm</t>
  </si>
  <si>
    <t>Chỉ tan tổng hợp đa Sợi Optime 3/0 , dài 75cm, kim tròn 1/2C, 26mm</t>
  </si>
  <si>
    <t>26/ HĐ-BV của Bv Đa Khoa Trung Ương Cần Thơ ngày 12 tháng 01 năm 2017</t>
  </si>
  <si>
    <t xml:space="preserve">Peters Surgical  </t>
  </si>
  <si>
    <t>Pháp</t>
  </si>
  <si>
    <t>Hộp/ 36 tép</t>
  </si>
  <si>
    <t>Lô 18: Công ty TNHH Thương mại và DVKT Nguyễn Lâm</t>
  </si>
  <si>
    <t>Trois Voies thường (Đầu nối 3 nhánh không dây)</t>
  </si>
  <si>
    <t>36-371/BVNT-
TTB-THAU2017 ngày 26/04/2017</t>
  </si>
  <si>
    <t>Bệnh viện Nguyễn Trãi</t>
  </si>
  <si>
    <t>Disposafe</t>
  </si>
  <si>
    <t>Hộp/50 Cái</t>
  </si>
  <si>
    <t xml:space="preserve">Kim luồn tĩnh mạch số 18-24 </t>
  </si>
  <si>
    <t>Kim luồn tĩnh mạch số 18-24</t>
  </si>
  <si>
    <t>56/16/VTYT/
HĐ-BVTN ngày 15/11/2016</t>
  </si>
  <si>
    <t>001100418; 001100422; 001100420; 001100424</t>
  </si>
  <si>
    <t>Hộp/100 Cái</t>
  </si>
  <si>
    <t>Airway số 2</t>
  </si>
  <si>
    <t>277/HĐ-
BVNĐC ngày 01/3/2017</t>
  </si>
  <si>
    <t>Bệnh viện Nguyễn Đình Chiểu Tỉnh Bến Tre</t>
  </si>
  <si>
    <t>Suzhou
Yudu</t>
  </si>
  <si>
    <t>Dây hút đàm có kiểm soát số 12</t>
  </si>
  <si>
    <t>Dây hút đàm số 12</t>
  </si>
  <si>
    <t>Khóa 3 ngã 25cm (Đầu nối 3 nhánh dây 25cm)</t>
  </si>
  <si>
    <t>Khoá 3 ngã có dây 25cm</t>
  </si>
  <si>
    <t>P1007025-T</t>
  </si>
  <si>
    <t>Khoá 3 ngã có dây 100cm (Đầu nối 3 nhánh dây 100cm)</t>
  </si>
  <si>
    <t>Hộp/30 Cái</t>
  </si>
  <si>
    <t>Lô 19: Công ty Cổ phần Dược phẩm Thiết bị y tế Hà Nội</t>
  </si>
  <si>
    <t>Chỉ khâu tan tổng hợp polydioxanone đơn Sợi 4/0 dài 70cm, kim tròn đầu hình thoi 1/2C(đầu kim plus vuốt dẹp), dài 20mm, dùng khâu nối ruột</t>
  </si>
  <si>
    <t>Chỉ PDS II tan tổng hợp đơn Sợi Polydioxanone số 4/0, 70cm, kim tròn đầu hình tho SH-2 plus, dài 20mm, 1/2 vòng tròn. W9115H</t>
  </si>
  <si>
    <t>25/2016/BVĐHYD/VTYT ngày  09/12/2016</t>
  </si>
  <si>
    <t>W9115H</t>
  </si>
  <si>
    <t>Johnson &amp; Johnson Medical Limted; Johnson &amp; Johnson Medical International</t>
  </si>
  <si>
    <t>Chỉ khâu tan tổng hợp polydioxanone đơn Sợi 3/0, dài 70cm, kim tròn đầu tròn 1/2C dài 26mm, dùng khâu nối ống tiêu hóa (Chỉ tan tổng hợp, kim tròn PDS Plus 3/0,loại kim RB-1,17MM,1/2Cc taper_W9124H)</t>
  </si>
  <si>
    <t>Chỉ  PDS II tan tổng hợp đơn Sợi  polydioxanone số 3/0, 70cm, kim tròn đầu tròn SH taterpoint plus 26mm, 1/2 vòng tròn. W9124H</t>
  </si>
  <si>
    <t>W9124H</t>
  </si>
  <si>
    <t>Lô 20: Công ty TNHH Thương Mại Dược Phẩm Đan Thanh</t>
  </si>
  <si>
    <t>Stent mạch vành phủ thuốc Biolimus A9 lớp polymer tự tiêu, các cỡ</t>
  </si>
  <si>
    <t>Stent phủ thuốc BioMatrix Alpha</t>
  </si>
  <si>
    <t>877/HĐ-BVTN ngày 30/6/2017</t>
  </si>
  <si>
    <t>Biosensors Interventional Technologies Pte.Ltd</t>
  </si>
  <si>
    <t>Singapore</t>
  </si>
  <si>
    <t xml:space="preserve">Stent mạch vành phủ thuốc Biolimus A9 không có lớp polymer, các cỡ </t>
  </si>
  <si>
    <t>Stent phủ thuốc BioFreedom</t>
  </si>
  <si>
    <t>Biosensors Europe SA</t>
  </si>
  <si>
    <t xml:space="preserve">Thụy Sỹ </t>
  </si>
  <si>
    <t>Bóng nong mạch vành bán đàn hồi, các cỡ</t>
  </si>
  <si>
    <t>Bóng nong mạch vành Powerline</t>
  </si>
  <si>
    <t>Lô 22: Công ty TNHH Thương Mại Ánh Sáng Xanh</t>
  </si>
  <si>
    <t>Polypropylene Mesh dùng trong điều trị thoát vị bẹn 10cm x 5cm</t>
  </si>
  <si>
    <t>Surgimesh WN 5x10cm</t>
  </si>
  <si>
    <t>07/VTTH/2016/BVĐKTT ngày 10/10/2016</t>
  </si>
  <si>
    <t>Bệnh viện Đa khoa Trung Tâm Tiền Giang</t>
  </si>
  <si>
    <t>Apside</t>
  </si>
  <si>
    <t>01 hộp/5 Miếng</t>
  </si>
  <si>
    <t>Tổng số mặt hàng: 103</t>
  </si>
  <si>
    <t>(Bằng chữ: Hai mươi mốt tỷ, năm trăm mười bảy triệu, bốn trăm mười một ngàn, tám trăm ba mươi tám đồng)</t>
  </si>
  <si>
    <t>GÓI THẦU: MUA SẮM TRỰC TIẾP VẬT TƯ Y TẾ - HÓA CHẤT ĐỢT 3 NĂM 2017</t>
  </si>
  <si>
    <t>(Đính kèm Quyết định số:1243/QĐ-BVBD ngày 06/10/2017 của Bệnh viện Bình Dân)</t>
  </si>
  <si>
    <t>GIÁM ĐỐC</t>
  </si>
  <si>
    <t xml:space="preserve">     SỞ Y TẾ TP.HỒ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</si>
</sst>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  <numFmt numFmtId="167" formatCode="_ * #,##0.00_ ;_ * \-#,##0.0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43" fontId="8" fillId="0" borderId="0" applyFont="0" applyFill="0" applyBorder="0" applyAlignment="0" applyProtection="0"/>
    <xf numFmtId="0" fontId="5" fillId="0" borderId="0"/>
    <xf numFmtId="0" fontId="7" fillId="0" borderId="0">
      <alignment vertical="top"/>
    </xf>
    <xf numFmtId="0" fontId="8" fillId="0" borderId="0"/>
    <xf numFmtId="0" fontId="7" fillId="0" borderId="0">
      <alignment vertical="top"/>
    </xf>
    <xf numFmtId="0" fontId="5" fillId="0" borderId="0">
      <alignment vertical="top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0" fontId="8" fillId="0" borderId="0"/>
    <xf numFmtId="0" fontId="9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7" fillId="0" borderId="0">
      <alignment vertical="top"/>
    </xf>
    <xf numFmtId="0" fontId="10" fillId="0" borderId="0"/>
    <xf numFmtId="0" fontId="5" fillId="0" borderId="0">
      <alignment vertical="top"/>
    </xf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0" fontId="7" fillId="0" borderId="0">
      <alignment vertical="top"/>
    </xf>
  </cellStyleXfs>
  <cellXfs count="69">
    <xf numFmtId="0" fontId="0" fillId="0" borderId="0" xfId="0"/>
    <xf numFmtId="0" fontId="3" fillId="0" borderId="0" xfId="0" applyFont="1"/>
    <xf numFmtId="0" fontId="6" fillId="0" borderId="0" xfId="0" applyFont="1"/>
    <xf numFmtId="166" fontId="4" fillId="0" borderId="0" xfId="1" applyNumberFormat="1" applyFont="1"/>
    <xf numFmtId="0" fontId="18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66" fontId="18" fillId="2" borderId="3" xfId="1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6" fontId="18" fillId="2" borderId="6" xfId="1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vertical="center"/>
    </xf>
    <xf numFmtId="166" fontId="19" fillId="0" borderId="2" xfId="1" applyNumberFormat="1" applyFont="1" applyBorder="1" applyAlignment="1">
      <alignment vertical="center" wrapText="1"/>
    </xf>
    <xf numFmtId="166" fontId="21" fillId="0" borderId="11" xfId="1" applyNumberFormat="1" applyFont="1" applyFill="1" applyBorder="1" applyAlignment="1">
      <alignment vertical="center" wrapText="1"/>
    </xf>
    <xf numFmtId="0" fontId="12" fillId="0" borderId="9" xfId="0" applyFont="1" applyBorder="1"/>
    <xf numFmtId="166" fontId="20" fillId="0" borderId="2" xfId="1" applyNumberFormat="1" applyFont="1" applyBorder="1" applyAlignment="1">
      <alignment vertical="center" wrapText="1"/>
    </xf>
    <xf numFmtId="166" fontId="22" fillId="2" borderId="2" xfId="1" applyNumberFormat="1" applyFont="1" applyFill="1" applyBorder="1" applyAlignment="1">
      <alignment horizontal="left" vertical="center" wrapText="1"/>
    </xf>
    <xf numFmtId="166" fontId="20" fillId="2" borderId="2" xfId="1" applyNumberFormat="1" applyFont="1" applyFill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0" fontId="12" fillId="0" borderId="2" xfId="0" applyFont="1" applyBorder="1"/>
    <xf numFmtId="166" fontId="23" fillId="0" borderId="11" xfId="1" applyNumberFormat="1" applyFont="1" applyFill="1" applyBorder="1" applyAlignment="1">
      <alignment vertical="center"/>
    </xf>
    <xf numFmtId="166" fontId="21" fillId="0" borderId="11" xfId="1" applyNumberFormat="1" applyFont="1" applyFill="1" applyBorder="1" applyAlignment="1">
      <alignment vertical="center"/>
    </xf>
    <xf numFmtId="166" fontId="19" fillId="0" borderId="2" xfId="1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6" fontId="24" fillId="2" borderId="2" xfId="1" applyNumberFormat="1" applyFont="1" applyFill="1" applyBorder="1" applyAlignment="1">
      <alignment horizontal="left" vertical="center" wrapText="1"/>
    </xf>
    <xf numFmtId="166" fontId="25" fillId="2" borderId="2" xfId="1" applyNumberFormat="1" applyFont="1" applyFill="1" applyBorder="1" applyAlignment="1">
      <alignment horizontal="center" vertical="center" wrapText="1"/>
    </xf>
    <xf numFmtId="166" fontId="23" fillId="0" borderId="11" xfId="1" applyNumberFormat="1" applyFont="1" applyFill="1" applyBorder="1" applyAlignment="1">
      <alignment horizontal="left" vertical="center"/>
    </xf>
    <xf numFmtId="166" fontId="21" fillId="0" borderId="11" xfId="1" applyNumberFormat="1" applyFont="1" applyFill="1" applyBorder="1" applyAlignment="1">
      <alignment horizontal="left" vertical="center"/>
    </xf>
    <xf numFmtId="166" fontId="26" fillId="2" borderId="2" xfId="1" applyNumberFormat="1" applyFont="1" applyFill="1" applyBorder="1" applyAlignment="1">
      <alignment horizontal="left" vertical="center" wrapText="1"/>
    </xf>
    <xf numFmtId="166" fontId="27" fillId="2" borderId="2" xfId="1" applyNumberFormat="1" applyFont="1" applyFill="1" applyBorder="1" applyAlignment="1">
      <alignment horizontal="center" vertical="center" wrapText="1"/>
    </xf>
    <xf numFmtId="166" fontId="25" fillId="2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Fill="1" applyBorder="1" applyAlignment="1">
      <alignment vertical="center" wrapText="1"/>
    </xf>
    <xf numFmtId="166" fontId="22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Fill="1" applyBorder="1" applyAlignment="1">
      <alignment horizontal="center" vertical="center" wrapText="1"/>
    </xf>
    <xf numFmtId="166" fontId="25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0" fillId="0" borderId="0" xfId="0" applyFill="1"/>
    <xf numFmtId="166" fontId="28" fillId="2" borderId="2" xfId="1" applyNumberFormat="1" applyFont="1" applyFill="1" applyBorder="1" applyAlignment="1">
      <alignment horizontal="left" vertical="center" wrapText="1"/>
    </xf>
    <xf numFmtId="166" fontId="29" fillId="0" borderId="11" xfId="1" applyNumberFormat="1" applyFont="1" applyFill="1" applyBorder="1" applyAlignment="1">
      <alignment horizontal="left" vertical="center"/>
    </xf>
    <xf numFmtId="166" fontId="22" fillId="2" borderId="2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66" fontId="15" fillId="0" borderId="5" xfId="1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166" fontId="3" fillId="0" borderId="0" xfId="1" applyNumberFormat="1" applyFont="1" applyBorder="1" applyAlignment="1">
      <alignment vertical="center" wrapText="1"/>
    </xf>
    <xf numFmtId="166" fontId="16" fillId="2" borderId="0" xfId="1" applyNumberFormat="1" applyFont="1" applyFill="1" applyBorder="1" applyAlignment="1">
      <alignment horizontal="left" vertical="center" wrapText="1"/>
    </xf>
    <xf numFmtId="0" fontId="17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39">
    <cellStyle name="Comma" xfId="1" builtinId="3"/>
    <cellStyle name="Comma 2" xfId="3"/>
    <cellStyle name="Comma 2 2" xfId="13"/>
    <cellStyle name="Comma 2 3" xfId="14"/>
    <cellStyle name="Comma 2 4" xfId="15"/>
    <cellStyle name="Comma 2 5" xfId="16"/>
    <cellStyle name="Comma 3" xfId="12"/>
    <cellStyle name="Comma 3 2" xfId="17"/>
    <cellStyle name="Comma 4" xfId="18"/>
    <cellStyle name="Comma 5" xfId="6"/>
    <cellStyle name="Normal" xfId="0" builtinId="0"/>
    <cellStyle name="Normal - Style1" xfId="7"/>
    <cellStyle name="Normal 10" xfId="19"/>
    <cellStyle name="Normal 104" xfId="20"/>
    <cellStyle name="Normal 11 2 2" xfId="21"/>
    <cellStyle name="Normal 18" xfId="22"/>
    <cellStyle name="Normal 18 2" xfId="23"/>
    <cellStyle name="Normal 19" xfId="11"/>
    <cellStyle name="Normal 2" xfId="2"/>
    <cellStyle name="Normal 2 2" xfId="8"/>
    <cellStyle name="Normal 2 2 2" xfId="10"/>
    <cellStyle name="Normal 2 2 3" xfId="24"/>
    <cellStyle name="Normal 2 2 4" xfId="25"/>
    <cellStyle name="Normal 2 3" xfId="26"/>
    <cellStyle name="Normal 2 5" xfId="27"/>
    <cellStyle name="Normal 20" xfId="4"/>
    <cellStyle name="Normal 21" xfId="28"/>
    <cellStyle name="Normal 3" xfId="29"/>
    <cellStyle name="Normal 3 2" xfId="30"/>
    <cellStyle name="Normal 3 3" xfId="31"/>
    <cellStyle name="Normal 31" xfId="32"/>
    <cellStyle name="Normal 4" xfId="9"/>
    <cellStyle name="Normal 4 2" xfId="33"/>
    <cellStyle name="Normal 5" xfId="34"/>
    <cellStyle name="Normal 5 2" xfId="35"/>
    <cellStyle name="Normal 5 3" xfId="5"/>
    <cellStyle name="Normal 9" xfId="36"/>
    <cellStyle name="Normal 9 2" xfId="37"/>
    <cellStyle name="Style 1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u_lieu%20(d)\DOCUME~1\VTDKHO~1.VIN\LOCALS~1\Temp\Rar$DI00.375\My%20Documents\BANG%20LUONG2%20-%20THA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DS%20T&#226;m/DS%20T&#226;m/Documents%20and%20Settings/DSPhamMyLe/Desktop/Documents%20and%20Settings/DSPhamMyLe/Desktop/Documents%20and%20Settings/DSPhamMyLe/Desktop/Goi%20VTYTTH%2002-10-2012/TAI%20LIEU%20CUA%20TUAN%20(Khong%20xoa)/2012/Dau%20thau%20HC-VTYTTH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truc tiep"/>
      <sheetName val="phu tro"/>
      <sheetName val="THANH PHAM"/>
      <sheetName val="gian tiep"/>
      <sheetName val="CHI TIET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́o giá."/>
      <sheetName val="Chi tiet ky thuat"/>
      <sheetName val="DM moi tha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selection activeCell="A4" sqref="A4:N4"/>
    </sheetView>
  </sheetViews>
  <sheetFormatPr defaultRowHeight="15" x14ac:dyDescent="0.25"/>
  <cols>
    <col min="1" max="1" width="4.28515625" customWidth="1"/>
    <col min="2" max="2" width="5.5703125" customWidth="1"/>
    <col min="3" max="4" width="18.7109375" customWidth="1"/>
    <col min="5" max="5" width="10.7109375" customWidth="1"/>
    <col min="7" max="7" width="11.42578125" customWidth="1"/>
    <col min="8" max="8" width="10.42578125" customWidth="1"/>
    <col min="9" max="10" width="8.28515625" customWidth="1"/>
    <col min="11" max="11" width="5.42578125" customWidth="1"/>
    <col min="12" max="12" width="6.5703125" customWidth="1"/>
    <col min="13" max="13" width="10.42578125" customWidth="1"/>
    <col min="14" max="14" width="15.140625" customWidth="1"/>
    <col min="15" max="15" width="4.5703125" hidden="1" customWidth="1"/>
  </cols>
  <sheetData>
    <row r="1" spans="1:15" x14ac:dyDescent="0.25">
      <c r="A1" s="2" t="s">
        <v>486</v>
      </c>
    </row>
    <row r="2" spans="1:15" x14ac:dyDescent="0.25">
      <c r="A2" s="2"/>
      <c r="B2" s="2" t="s">
        <v>33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15" x14ac:dyDescent="0.2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15" s="1" customFormat="1" ht="18.75" x14ac:dyDescent="0.3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s="1" customFormat="1" ht="18.75" x14ac:dyDescent="0.3">
      <c r="A5" s="62" t="s">
        <v>483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5" s="1" customFormat="1" ht="22.5" customHeight="1" x14ac:dyDescent="0.25">
      <c r="A6" s="63" t="s">
        <v>484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ht="18.75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36" x14ac:dyDescent="0.25">
      <c r="A8" s="4" t="s">
        <v>41</v>
      </c>
      <c r="B8" s="4" t="s">
        <v>42</v>
      </c>
      <c r="C8" s="5" t="s">
        <v>31</v>
      </c>
      <c r="D8" s="6" t="s">
        <v>0</v>
      </c>
      <c r="E8" s="67" t="s">
        <v>39</v>
      </c>
      <c r="F8" s="67"/>
      <c r="G8" s="7" t="s">
        <v>34</v>
      </c>
      <c r="H8" s="7" t="s">
        <v>1</v>
      </c>
      <c r="I8" s="7" t="s">
        <v>27</v>
      </c>
      <c r="J8" s="7" t="s">
        <v>32</v>
      </c>
      <c r="K8" s="7" t="s">
        <v>2</v>
      </c>
      <c r="L8" s="8" t="s">
        <v>35</v>
      </c>
      <c r="M8" s="7" t="s">
        <v>36</v>
      </c>
      <c r="N8" s="68" t="s">
        <v>37</v>
      </c>
      <c r="O8" s="9" t="s">
        <v>43</v>
      </c>
    </row>
    <row r="9" spans="1:15" ht="24" x14ac:dyDescent="0.25">
      <c r="A9" s="10"/>
      <c r="B9" s="10"/>
      <c r="C9" s="11"/>
      <c r="D9" s="12"/>
      <c r="E9" s="13" t="s">
        <v>29</v>
      </c>
      <c r="F9" s="14" t="s">
        <v>28</v>
      </c>
      <c r="G9" s="15"/>
      <c r="H9" s="15"/>
      <c r="I9" s="15"/>
      <c r="J9" s="15"/>
      <c r="K9" s="15"/>
      <c r="L9" s="16"/>
      <c r="M9" s="15"/>
      <c r="N9" s="68"/>
      <c r="O9" s="17"/>
    </row>
    <row r="10" spans="1:15" x14ac:dyDescent="0.25">
      <c r="A10" s="18" t="s">
        <v>44</v>
      </c>
      <c r="B10" s="18"/>
      <c r="C10" s="19"/>
      <c r="D10" s="19"/>
      <c r="E10" s="19"/>
      <c r="F10" s="19"/>
      <c r="G10" s="20"/>
      <c r="H10" s="20"/>
      <c r="I10" s="20"/>
      <c r="J10" s="20"/>
      <c r="K10" s="19"/>
      <c r="L10" s="19"/>
      <c r="M10" s="19">
        <v>0</v>
      </c>
      <c r="N10" s="19">
        <f>SUM(N11:N18)</f>
        <v>4239400000</v>
      </c>
      <c r="O10" s="21"/>
    </row>
    <row r="11" spans="1:15" ht="48" x14ac:dyDescent="0.25">
      <c r="A11" s="22">
        <v>1</v>
      </c>
      <c r="B11" s="22">
        <v>1</v>
      </c>
      <c r="C11" s="22" t="s">
        <v>45</v>
      </c>
      <c r="D11" s="22" t="s">
        <v>46</v>
      </c>
      <c r="E11" s="22" t="s">
        <v>47</v>
      </c>
      <c r="F11" s="22" t="s">
        <v>48</v>
      </c>
      <c r="G11" s="23"/>
      <c r="H11" s="24" t="s">
        <v>49</v>
      </c>
      <c r="I11" s="24" t="s">
        <v>15</v>
      </c>
      <c r="J11" s="24" t="s">
        <v>50</v>
      </c>
      <c r="K11" s="25" t="s">
        <v>6</v>
      </c>
      <c r="L11" s="22">
        <v>5</v>
      </c>
      <c r="M11" s="22">
        <v>25000000</v>
      </c>
      <c r="N11" s="22">
        <f>L11*M11</f>
        <v>125000000</v>
      </c>
      <c r="O11" s="26"/>
    </row>
    <row r="12" spans="1:15" ht="48" x14ac:dyDescent="0.25">
      <c r="A12" s="22">
        <v>2</v>
      </c>
      <c r="B12" s="22">
        <v>2</v>
      </c>
      <c r="C12" s="22" t="s">
        <v>51</v>
      </c>
      <c r="D12" s="22" t="s">
        <v>52</v>
      </c>
      <c r="E12" s="22" t="s">
        <v>47</v>
      </c>
      <c r="F12" s="22" t="s">
        <v>48</v>
      </c>
      <c r="G12" s="23"/>
      <c r="H12" s="24" t="s">
        <v>53</v>
      </c>
      <c r="I12" s="24" t="s">
        <v>54</v>
      </c>
      <c r="J12" s="24" t="s">
        <v>50</v>
      </c>
      <c r="K12" s="25" t="s">
        <v>25</v>
      </c>
      <c r="L12" s="22">
        <v>5</v>
      </c>
      <c r="M12" s="22">
        <v>290980000</v>
      </c>
      <c r="N12" s="22">
        <f t="shared" ref="N12:N18" si="0">L12*M12</f>
        <v>1454900000</v>
      </c>
      <c r="O12" s="26"/>
    </row>
    <row r="13" spans="1:15" ht="48" x14ac:dyDescent="0.25">
      <c r="A13" s="22">
        <v>3</v>
      </c>
      <c r="B13" s="22">
        <v>3</v>
      </c>
      <c r="C13" s="22" t="s">
        <v>55</v>
      </c>
      <c r="D13" s="22" t="s">
        <v>56</v>
      </c>
      <c r="E13" s="22" t="s">
        <v>47</v>
      </c>
      <c r="F13" s="22" t="s">
        <v>48</v>
      </c>
      <c r="G13" s="23"/>
      <c r="H13" s="24" t="s">
        <v>53</v>
      </c>
      <c r="I13" s="24" t="s">
        <v>54</v>
      </c>
      <c r="J13" s="24" t="s">
        <v>50</v>
      </c>
      <c r="K13" s="25" t="s">
        <v>25</v>
      </c>
      <c r="L13" s="22">
        <v>5</v>
      </c>
      <c r="M13" s="22">
        <v>328000000</v>
      </c>
      <c r="N13" s="22">
        <f t="shared" si="0"/>
        <v>1640000000</v>
      </c>
      <c r="O13" s="26"/>
    </row>
    <row r="14" spans="1:15" ht="48" x14ac:dyDescent="0.25">
      <c r="A14" s="22">
        <v>4</v>
      </c>
      <c r="B14" s="22">
        <v>4</v>
      </c>
      <c r="C14" s="22" t="s">
        <v>57</v>
      </c>
      <c r="D14" s="22" t="s">
        <v>58</v>
      </c>
      <c r="E14" s="22" t="s">
        <v>47</v>
      </c>
      <c r="F14" s="22" t="s">
        <v>48</v>
      </c>
      <c r="G14" s="23"/>
      <c r="H14" s="24" t="s">
        <v>59</v>
      </c>
      <c r="I14" s="24" t="s">
        <v>22</v>
      </c>
      <c r="J14" s="24" t="s">
        <v>50</v>
      </c>
      <c r="K14" s="25" t="s">
        <v>6</v>
      </c>
      <c r="L14" s="22">
        <v>1</v>
      </c>
      <c r="M14" s="22">
        <v>75000000</v>
      </c>
      <c r="N14" s="22">
        <f t="shared" si="0"/>
        <v>75000000</v>
      </c>
      <c r="O14" s="26"/>
    </row>
    <row r="15" spans="1:15" ht="48" x14ac:dyDescent="0.25">
      <c r="A15" s="22">
        <v>5</v>
      </c>
      <c r="B15" s="22">
        <v>5</v>
      </c>
      <c r="C15" s="22" t="s">
        <v>60</v>
      </c>
      <c r="D15" s="22" t="s">
        <v>61</v>
      </c>
      <c r="E15" s="22" t="s">
        <v>47</v>
      </c>
      <c r="F15" s="22" t="s">
        <v>48</v>
      </c>
      <c r="G15" s="23"/>
      <c r="H15" s="24" t="s">
        <v>59</v>
      </c>
      <c r="I15" s="24" t="s">
        <v>22</v>
      </c>
      <c r="J15" s="24" t="s">
        <v>50</v>
      </c>
      <c r="K15" s="25" t="s">
        <v>6</v>
      </c>
      <c r="L15" s="22">
        <v>2</v>
      </c>
      <c r="M15" s="22">
        <v>65000000</v>
      </c>
      <c r="N15" s="22">
        <f t="shared" si="0"/>
        <v>130000000</v>
      </c>
      <c r="O15" s="26"/>
    </row>
    <row r="16" spans="1:15" ht="48" x14ac:dyDescent="0.25">
      <c r="A16" s="22">
        <v>6</v>
      </c>
      <c r="B16" s="22">
        <v>6</v>
      </c>
      <c r="C16" s="22" t="s">
        <v>62</v>
      </c>
      <c r="D16" s="22" t="s">
        <v>63</v>
      </c>
      <c r="E16" s="22" t="s">
        <v>47</v>
      </c>
      <c r="F16" s="22" t="s">
        <v>48</v>
      </c>
      <c r="G16" s="23"/>
      <c r="H16" s="24" t="s">
        <v>53</v>
      </c>
      <c r="I16" s="24" t="s">
        <v>54</v>
      </c>
      <c r="J16" s="24" t="s">
        <v>50</v>
      </c>
      <c r="K16" s="25" t="s">
        <v>6</v>
      </c>
      <c r="L16" s="22">
        <v>5</v>
      </c>
      <c r="M16" s="22">
        <v>75000000</v>
      </c>
      <c r="N16" s="22">
        <f t="shared" si="0"/>
        <v>375000000</v>
      </c>
      <c r="O16" s="26"/>
    </row>
    <row r="17" spans="1:15" ht="48" x14ac:dyDescent="0.25">
      <c r="A17" s="22">
        <v>7</v>
      </c>
      <c r="B17" s="22">
        <v>7</v>
      </c>
      <c r="C17" s="22" t="s">
        <v>64</v>
      </c>
      <c r="D17" s="22" t="s">
        <v>65</v>
      </c>
      <c r="E17" s="22" t="s">
        <v>47</v>
      </c>
      <c r="F17" s="22" t="s">
        <v>48</v>
      </c>
      <c r="G17" s="23"/>
      <c r="H17" s="24" t="s">
        <v>53</v>
      </c>
      <c r="I17" s="24" t="s">
        <v>54</v>
      </c>
      <c r="J17" s="24" t="s">
        <v>50</v>
      </c>
      <c r="K17" s="25" t="s">
        <v>6</v>
      </c>
      <c r="L17" s="22">
        <v>5</v>
      </c>
      <c r="M17" s="22">
        <v>80000000</v>
      </c>
      <c r="N17" s="22">
        <f t="shared" si="0"/>
        <v>400000000</v>
      </c>
      <c r="O17" s="26"/>
    </row>
    <row r="18" spans="1:15" ht="48" x14ac:dyDescent="0.25">
      <c r="A18" s="22">
        <v>8</v>
      </c>
      <c r="B18" s="22">
        <v>8</v>
      </c>
      <c r="C18" s="22" t="s">
        <v>66</v>
      </c>
      <c r="D18" s="22" t="s">
        <v>67</v>
      </c>
      <c r="E18" s="22" t="s">
        <v>47</v>
      </c>
      <c r="F18" s="22" t="s">
        <v>48</v>
      </c>
      <c r="G18" s="23"/>
      <c r="H18" s="24" t="s">
        <v>49</v>
      </c>
      <c r="I18" s="24" t="s">
        <v>15</v>
      </c>
      <c r="J18" s="24" t="s">
        <v>50</v>
      </c>
      <c r="K18" s="25" t="s">
        <v>6</v>
      </c>
      <c r="L18" s="22">
        <v>5</v>
      </c>
      <c r="M18" s="22">
        <v>7900000</v>
      </c>
      <c r="N18" s="22">
        <f t="shared" si="0"/>
        <v>39500000</v>
      </c>
      <c r="O18" s="26"/>
    </row>
    <row r="19" spans="1:15" x14ac:dyDescent="0.25">
      <c r="A19" s="18" t="s">
        <v>68</v>
      </c>
      <c r="B19" s="18"/>
      <c r="C19" s="19"/>
      <c r="D19" s="19"/>
      <c r="E19" s="19"/>
      <c r="F19" s="19"/>
      <c r="G19" s="27"/>
      <c r="H19" s="28"/>
      <c r="I19" s="28"/>
      <c r="J19" s="28"/>
      <c r="K19" s="29"/>
      <c r="L19" s="19"/>
      <c r="M19" s="19">
        <v>0</v>
      </c>
      <c r="N19" s="19">
        <f>SUM(N20:N35)</f>
        <v>2782221963</v>
      </c>
      <c r="O19" s="26"/>
    </row>
    <row r="20" spans="1:15" ht="90" x14ac:dyDescent="0.25">
      <c r="A20" s="22">
        <v>1</v>
      </c>
      <c r="B20" s="22">
        <v>1</v>
      </c>
      <c r="C20" s="22" t="s">
        <v>69</v>
      </c>
      <c r="D20" s="22" t="s">
        <v>70</v>
      </c>
      <c r="E20" s="22" t="s">
        <v>71</v>
      </c>
      <c r="F20" s="22" t="s">
        <v>72</v>
      </c>
      <c r="G20" s="30" t="s">
        <v>73</v>
      </c>
      <c r="H20" s="24" t="s">
        <v>74</v>
      </c>
      <c r="I20" s="24" t="s">
        <v>21</v>
      </c>
      <c r="J20" s="24" t="s">
        <v>75</v>
      </c>
      <c r="K20" s="25" t="s">
        <v>6</v>
      </c>
      <c r="L20" s="22">
        <v>250</v>
      </c>
      <c r="M20" s="22">
        <v>62000</v>
      </c>
      <c r="N20" s="22">
        <f>L20*M20</f>
        <v>15500000</v>
      </c>
      <c r="O20" s="26"/>
    </row>
    <row r="21" spans="1:15" ht="84" x14ac:dyDescent="0.25">
      <c r="A21" s="22">
        <v>2</v>
      </c>
      <c r="B21" s="22">
        <v>2</v>
      </c>
      <c r="C21" s="22" t="s">
        <v>76</v>
      </c>
      <c r="D21" s="22" t="s">
        <v>77</v>
      </c>
      <c r="E21" s="22" t="s">
        <v>71</v>
      </c>
      <c r="F21" s="22" t="s">
        <v>72</v>
      </c>
      <c r="G21" s="30" t="s">
        <v>78</v>
      </c>
      <c r="H21" s="24" t="s">
        <v>79</v>
      </c>
      <c r="I21" s="24" t="s">
        <v>80</v>
      </c>
      <c r="J21" s="24" t="s">
        <v>75</v>
      </c>
      <c r="K21" s="25" t="s">
        <v>6</v>
      </c>
      <c r="L21" s="22">
        <v>22</v>
      </c>
      <c r="M21" s="22">
        <v>17256000</v>
      </c>
      <c r="N21" s="22">
        <f t="shared" ref="N21:N84" si="1">L21*M21</f>
        <v>379632000</v>
      </c>
      <c r="O21" s="26"/>
    </row>
    <row r="22" spans="1:15" ht="72" x14ac:dyDescent="0.25">
      <c r="A22" s="22">
        <v>3</v>
      </c>
      <c r="B22" s="22">
        <v>3</v>
      </c>
      <c r="C22" s="22" t="s">
        <v>81</v>
      </c>
      <c r="D22" s="22" t="s">
        <v>82</v>
      </c>
      <c r="E22" s="22" t="s">
        <v>71</v>
      </c>
      <c r="F22" s="22" t="s">
        <v>72</v>
      </c>
      <c r="G22" s="30" t="s">
        <v>83</v>
      </c>
      <c r="H22" s="24" t="s">
        <v>84</v>
      </c>
      <c r="I22" s="24" t="s">
        <v>21</v>
      </c>
      <c r="J22" s="24" t="s">
        <v>85</v>
      </c>
      <c r="K22" s="25" t="s">
        <v>25</v>
      </c>
      <c r="L22" s="22">
        <v>63</v>
      </c>
      <c r="M22" s="22">
        <v>8700000</v>
      </c>
      <c r="N22" s="22">
        <f t="shared" si="1"/>
        <v>548100000</v>
      </c>
      <c r="O22" s="26"/>
    </row>
    <row r="23" spans="1:15" ht="120" x14ac:dyDescent="0.25">
      <c r="A23" s="22">
        <v>4</v>
      </c>
      <c r="B23" s="22">
        <v>4</v>
      </c>
      <c r="C23" s="22" t="s">
        <v>86</v>
      </c>
      <c r="D23" s="22" t="s">
        <v>87</v>
      </c>
      <c r="E23" s="22" t="s">
        <v>88</v>
      </c>
      <c r="F23" s="22" t="s">
        <v>48</v>
      </c>
      <c r="G23" s="30" t="s">
        <v>89</v>
      </c>
      <c r="H23" s="24" t="s">
        <v>79</v>
      </c>
      <c r="I23" s="24" t="s">
        <v>80</v>
      </c>
      <c r="J23" s="24" t="s">
        <v>90</v>
      </c>
      <c r="K23" s="25" t="s">
        <v>6</v>
      </c>
      <c r="L23" s="22">
        <v>7</v>
      </c>
      <c r="M23" s="22">
        <v>41309000</v>
      </c>
      <c r="N23" s="22">
        <f t="shared" si="1"/>
        <v>289163000</v>
      </c>
      <c r="O23" s="26"/>
    </row>
    <row r="24" spans="1:15" ht="36" x14ac:dyDescent="0.25">
      <c r="A24" s="22">
        <v>5</v>
      </c>
      <c r="B24" s="22">
        <v>5</v>
      </c>
      <c r="C24" s="22" t="s">
        <v>91</v>
      </c>
      <c r="D24" s="22" t="s">
        <v>92</v>
      </c>
      <c r="E24" s="22" t="s">
        <v>88</v>
      </c>
      <c r="F24" s="22" t="s">
        <v>48</v>
      </c>
      <c r="G24" s="30" t="s">
        <v>93</v>
      </c>
      <c r="H24" s="24" t="s">
        <v>79</v>
      </c>
      <c r="I24" s="24" t="s">
        <v>80</v>
      </c>
      <c r="J24" s="24" t="s">
        <v>94</v>
      </c>
      <c r="K24" s="25" t="s">
        <v>6</v>
      </c>
      <c r="L24" s="22">
        <v>7</v>
      </c>
      <c r="M24" s="22">
        <v>17740209</v>
      </c>
      <c r="N24" s="22">
        <f t="shared" si="1"/>
        <v>124181463</v>
      </c>
      <c r="O24" s="26"/>
    </row>
    <row r="25" spans="1:15" ht="90" x14ac:dyDescent="0.25">
      <c r="A25" s="22">
        <v>6</v>
      </c>
      <c r="B25" s="22">
        <v>6</v>
      </c>
      <c r="C25" s="22" t="s">
        <v>95</v>
      </c>
      <c r="D25" s="22" t="s">
        <v>96</v>
      </c>
      <c r="E25" s="22" t="s">
        <v>88</v>
      </c>
      <c r="F25" s="22" t="s">
        <v>48</v>
      </c>
      <c r="G25" s="30" t="s">
        <v>97</v>
      </c>
      <c r="H25" s="24" t="s">
        <v>79</v>
      </c>
      <c r="I25" s="24" t="s">
        <v>80</v>
      </c>
      <c r="J25" s="24" t="s">
        <v>94</v>
      </c>
      <c r="K25" s="25" t="s">
        <v>6</v>
      </c>
      <c r="L25" s="22">
        <v>7</v>
      </c>
      <c r="M25" s="22">
        <v>29988000</v>
      </c>
      <c r="N25" s="22">
        <f t="shared" si="1"/>
        <v>209916000</v>
      </c>
      <c r="O25" s="26"/>
    </row>
    <row r="26" spans="1:15" ht="96" x14ac:dyDescent="0.25">
      <c r="A26" s="22">
        <v>7</v>
      </c>
      <c r="B26" s="22">
        <v>7</v>
      </c>
      <c r="C26" s="22" t="s">
        <v>98</v>
      </c>
      <c r="D26" s="22" t="s">
        <v>99</v>
      </c>
      <c r="E26" s="22" t="s">
        <v>88</v>
      </c>
      <c r="F26" s="22" t="s">
        <v>48</v>
      </c>
      <c r="G26" s="30" t="s">
        <v>100</v>
      </c>
      <c r="H26" s="24" t="s">
        <v>79</v>
      </c>
      <c r="I26" s="24" t="s">
        <v>80</v>
      </c>
      <c r="J26" s="24" t="s">
        <v>90</v>
      </c>
      <c r="K26" s="25" t="s">
        <v>6</v>
      </c>
      <c r="L26" s="22">
        <v>5</v>
      </c>
      <c r="M26" s="22">
        <v>59500000</v>
      </c>
      <c r="N26" s="22">
        <f t="shared" si="1"/>
        <v>297500000</v>
      </c>
      <c r="O26" s="26"/>
    </row>
    <row r="27" spans="1:15" ht="67.5" x14ac:dyDescent="0.25">
      <c r="A27" s="22">
        <v>8</v>
      </c>
      <c r="B27" s="22">
        <v>8</v>
      </c>
      <c r="C27" s="22" t="s">
        <v>101</v>
      </c>
      <c r="D27" s="22" t="s">
        <v>102</v>
      </c>
      <c r="E27" s="22" t="s">
        <v>88</v>
      </c>
      <c r="F27" s="22" t="s">
        <v>48</v>
      </c>
      <c r="G27" s="30" t="s">
        <v>103</v>
      </c>
      <c r="H27" s="24" t="s">
        <v>79</v>
      </c>
      <c r="I27" s="24" t="s">
        <v>80</v>
      </c>
      <c r="J27" s="24" t="s">
        <v>94</v>
      </c>
      <c r="K27" s="25" t="s">
        <v>6</v>
      </c>
      <c r="L27" s="22">
        <v>7</v>
      </c>
      <c r="M27" s="22">
        <v>23826000</v>
      </c>
      <c r="N27" s="22">
        <f t="shared" si="1"/>
        <v>166782000</v>
      </c>
      <c r="O27" s="26"/>
    </row>
    <row r="28" spans="1:15" ht="72" x14ac:dyDescent="0.25">
      <c r="A28" s="22">
        <v>9</v>
      </c>
      <c r="B28" s="22">
        <v>9</v>
      </c>
      <c r="C28" s="22" t="s">
        <v>104</v>
      </c>
      <c r="D28" s="22" t="s">
        <v>105</v>
      </c>
      <c r="E28" s="22" t="s">
        <v>88</v>
      </c>
      <c r="F28" s="22" t="s">
        <v>48</v>
      </c>
      <c r="G28" s="30" t="s">
        <v>106</v>
      </c>
      <c r="H28" s="24" t="s">
        <v>79</v>
      </c>
      <c r="I28" s="24" t="s">
        <v>80</v>
      </c>
      <c r="J28" s="24" t="s">
        <v>94</v>
      </c>
      <c r="K28" s="25" t="s">
        <v>6</v>
      </c>
      <c r="L28" s="22">
        <v>7</v>
      </c>
      <c r="M28" s="22">
        <v>19000000</v>
      </c>
      <c r="N28" s="22">
        <f t="shared" si="1"/>
        <v>133000000</v>
      </c>
      <c r="O28" s="26"/>
    </row>
    <row r="29" spans="1:15" ht="56.25" x14ac:dyDescent="0.25">
      <c r="A29" s="22">
        <v>10</v>
      </c>
      <c r="B29" s="22">
        <v>10</v>
      </c>
      <c r="C29" s="22" t="s">
        <v>107</v>
      </c>
      <c r="D29" s="22" t="s">
        <v>108</v>
      </c>
      <c r="E29" s="22" t="s">
        <v>88</v>
      </c>
      <c r="F29" s="22" t="s">
        <v>48</v>
      </c>
      <c r="G29" s="30" t="s">
        <v>109</v>
      </c>
      <c r="H29" s="24" t="s">
        <v>84</v>
      </c>
      <c r="I29" s="24" t="s">
        <v>21</v>
      </c>
      <c r="J29" s="24" t="s">
        <v>110</v>
      </c>
      <c r="K29" s="25" t="s">
        <v>6</v>
      </c>
      <c r="L29" s="22">
        <v>100</v>
      </c>
      <c r="M29" s="22">
        <v>487575</v>
      </c>
      <c r="N29" s="22">
        <f t="shared" si="1"/>
        <v>48757500</v>
      </c>
      <c r="O29" s="26"/>
    </row>
    <row r="30" spans="1:15" ht="36" x14ac:dyDescent="0.25">
      <c r="A30" s="22">
        <v>11</v>
      </c>
      <c r="B30" s="22">
        <v>11</v>
      </c>
      <c r="C30" s="22" t="s">
        <v>111</v>
      </c>
      <c r="D30" s="22" t="s">
        <v>112</v>
      </c>
      <c r="E30" s="22" t="s">
        <v>88</v>
      </c>
      <c r="F30" s="22" t="s">
        <v>48</v>
      </c>
      <c r="G30" s="30" t="s">
        <v>113</v>
      </c>
      <c r="H30" s="24" t="s">
        <v>114</v>
      </c>
      <c r="I30" s="24" t="s">
        <v>54</v>
      </c>
      <c r="J30" s="24" t="s">
        <v>110</v>
      </c>
      <c r="K30" s="25" t="s">
        <v>6</v>
      </c>
      <c r="L30" s="22">
        <v>12</v>
      </c>
      <c r="M30" s="22">
        <v>1420000</v>
      </c>
      <c r="N30" s="22">
        <f t="shared" si="1"/>
        <v>17040000</v>
      </c>
      <c r="O30" s="26"/>
    </row>
    <row r="31" spans="1:15" ht="180" x14ac:dyDescent="0.25">
      <c r="A31" s="22">
        <v>12</v>
      </c>
      <c r="B31" s="22">
        <v>12</v>
      </c>
      <c r="C31" s="22" t="s">
        <v>115</v>
      </c>
      <c r="D31" s="22" t="s">
        <v>116</v>
      </c>
      <c r="E31" s="22" t="s">
        <v>88</v>
      </c>
      <c r="F31" s="22" t="s">
        <v>48</v>
      </c>
      <c r="G31" s="30" t="s">
        <v>117</v>
      </c>
      <c r="H31" s="24" t="s">
        <v>79</v>
      </c>
      <c r="I31" s="24" t="s">
        <v>80</v>
      </c>
      <c r="J31" s="24" t="s">
        <v>94</v>
      </c>
      <c r="K31" s="25" t="s">
        <v>6</v>
      </c>
      <c r="L31" s="22">
        <v>32</v>
      </c>
      <c r="M31" s="22">
        <v>8200000</v>
      </c>
      <c r="N31" s="22">
        <f t="shared" si="1"/>
        <v>262400000</v>
      </c>
      <c r="O31" s="26"/>
    </row>
    <row r="32" spans="1:15" ht="36" x14ac:dyDescent="0.25">
      <c r="A32" s="22">
        <v>13</v>
      </c>
      <c r="B32" s="22">
        <v>13</v>
      </c>
      <c r="C32" s="22" t="s">
        <v>118</v>
      </c>
      <c r="D32" s="22" t="s">
        <v>119</v>
      </c>
      <c r="E32" s="22" t="s">
        <v>88</v>
      </c>
      <c r="F32" s="22" t="s">
        <v>48</v>
      </c>
      <c r="G32" s="30" t="s">
        <v>120</v>
      </c>
      <c r="H32" s="24" t="s">
        <v>79</v>
      </c>
      <c r="I32" s="24" t="s">
        <v>80</v>
      </c>
      <c r="J32" s="24" t="s">
        <v>90</v>
      </c>
      <c r="K32" s="25" t="s">
        <v>6</v>
      </c>
      <c r="L32" s="22">
        <v>7</v>
      </c>
      <c r="M32" s="22">
        <v>7900000</v>
      </c>
      <c r="N32" s="22">
        <f t="shared" si="1"/>
        <v>55300000</v>
      </c>
      <c r="O32" s="26"/>
    </row>
    <row r="33" spans="1:15" ht="48" x14ac:dyDescent="0.25">
      <c r="A33" s="22">
        <v>14</v>
      </c>
      <c r="B33" s="22">
        <v>14</v>
      </c>
      <c r="C33" s="22" t="s">
        <v>121</v>
      </c>
      <c r="D33" s="22" t="s">
        <v>122</v>
      </c>
      <c r="E33" s="22" t="s">
        <v>88</v>
      </c>
      <c r="F33" s="22" t="s">
        <v>48</v>
      </c>
      <c r="G33" s="30" t="s">
        <v>123</v>
      </c>
      <c r="H33" s="24" t="s">
        <v>79</v>
      </c>
      <c r="I33" s="24" t="s">
        <v>80</v>
      </c>
      <c r="J33" s="24" t="s">
        <v>90</v>
      </c>
      <c r="K33" s="25" t="s">
        <v>6</v>
      </c>
      <c r="L33" s="22">
        <v>12</v>
      </c>
      <c r="M33" s="22">
        <v>7900000</v>
      </c>
      <c r="N33" s="22">
        <f t="shared" si="1"/>
        <v>94800000</v>
      </c>
      <c r="O33" s="26"/>
    </row>
    <row r="34" spans="1:15" ht="36" x14ac:dyDescent="0.25">
      <c r="A34" s="22">
        <v>15</v>
      </c>
      <c r="B34" s="22">
        <v>15</v>
      </c>
      <c r="C34" s="22" t="s">
        <v>124</v>
      </c>
      <c r="D34" s="22" t="s">
        <v>125</v>
      </c>
      <c r="E34" s="22" t="s">
        <v>88</v>
      </c>
      <c r="F34" s="22" t="s">
        <v>48</v>
      </c>
      <c r="G34" s="30" t="s">
        <v>126</v>
      </c>
      <c r="H34" s="24" t="s">
        <v>79</v>
      </c>
      <c r="I34" s="24" t="s">
        <v>80</v>
      </c>
      <c r="J34" s="24" t="s">
        <v>110</v>
      </c>
      <c r="K34" s="25" t="s">
        <v>6</v>
      </c>
      <c r="L34" s="22">
        <v>25</v>
      </c>
      <c r="M34" s="22">
        <v>2150000</v>
      </c>
      <c r="N34" s="22">
        <f t="shared" si="1"/>
        <v>53750000</v>
      </c>
      <c r="O34" s="26"/>
    </row>
    <row r="35" spans="1:15" ht="60" x14ac:dyDescent="0.25">
      <c r="A35" s="22">
        <v>16</v>
      </c>
      <c r="B35" s="22">
        <v>16</v>
      </c>
      <c r="C35" s="22" t="s">
        <v>127</v>
      </c>
      <c r="D35" s="22" t="s">
        <v>128</v>
      </c>
      <c r="E35" s="22" t="s">
        <v>88</v>
      </c>
      <c r="F35" s="22" t="s">
        <v>48</v>
      </c>
      <c r="G35" s="30" t="s">
        <v>129</v>
      </c>
      <c r="H35" s="24" t="s">
        <v>130</v>
      </c>
      <c r="I35" s="24" t="s">
        <v>21</v>
      </c>
      <c r="J35" s="24" t="s">
        <v>110</v>
      </c>
      <c r="K35" s="25" t="s">
        <v>6</v>
      </c>
      <c r="L35" s="22">
        <v>36</v>
      </c>
      <c r="M35" s="22">
        <v>2400000</v>
      </c>
      <c r="N35" s="22">
        <f t="shared" si="1"/>
        <v>86400000</v>
      </c>
      <c r="O35" s="26"/>
    </row>
    <row r="36" spans="1:15" x14ac:dyDescent="0.25">
      <c r="A36" s="18" t="s">
        <v>131</v>
      </c>
      <c r="B36" s="18"/>
      <c r="C36" s="19"/>
      <c r="D36" s="19"/>
      <c r="E36" s="19"/>
      <c r="F36" s="19"/>
      <c r="G36" s="27"/>
      <c r="H36" s="28"/>
      <c r="I36" s="28"/>
      <c r="J36" s="28"/>
      <c r="K36" s="29"/>
      <c r="L36" s="19"/>
      <c r="M36" s="19">
        <v>0</v>
      </c>
      <c r="N36" s="19">
        <f>SUM(N37:N38)</f>
        <v>860049600</v>
      </c>
      <c r="O36" s="26"/>
    </row>
    <row r="37" spans="1:15" ht="60" x14ac:dyDescent="0.25">
      <c r="A37" s="22">
        <v>1</v>
      </c>
      <c r="B37" s="22">
        <v>1</v>
      </c>
      <c r="C37" s="22" t="s">
        <v>132</v>
      </c>
      <c r="D37" s="22" t="s">
        <v>133</v>
      </c>
      <c r="E37" s="22" t="s">
        <v>134</v>
      </c>
      <c r="F37" s="22" t="s">
        <v>72</v>
      </c>
      <c r="G37" s="23"/>
      <c r="H37" s="24" t="s">
        <v>135</v>
      </c>
      <c r="I37" s="24" t="s">
        <v>22</v>
      </c>
      <c r="J37" s="24" t="s">
        <v>136</v>
      </c>
      <c r="K37" s="25" t="s">
        <v>6</v>
      </c>
      <c r="L37" s="22">
        <v>645</v>
      </c>
      <c r="M37" s="22">
        <v>480480</v>
      </c>
      <c r="N37" s="22">
        <f t="shared" si="1"/>
        <v>309909600</v>
      </c>
      <c r="O37" s="26"/>
    </row>
    <row r="38" spans="1:15" ht="72" x14ac:dyDescent="0.25">
      <c r="A38" s="22">
        <v>2</v>
      </c>
      <c r="B38" s="22">
        <v>2</v>
      </c>
      <c r="C38" s="22" t="s">
        <v>137</v>
      </c>
      <c r="D38" s="22" t="s">
        <v>138</v>
      </c>
      <c r="E38" s="22" t="s">
        <v>134</v>
      </c>
      <c r="F38" s="22" t="s">
        <v>72</v>
      </c>
      <c r="G38" s="23"/>
      <c r="H38" s="24" t="s">
        <v>139</v>
      </c>
      <c r="I38" s="24" t="s">
        <v>7</v>
      </c>
      <c r="J38" s="24" t="s">
        <v>140</v>
      </c>
      <c r="K38" s="25" t="s">
        <v>10</v>
      </c>
      <c r="L38" s="22">
        <v>2595</v>
      </c>
      <c r="M38" s="22">
        <v>212000</v>
      </c>
      <c r="N38" s="22">
        <f t="shared" si="1"/>
        <v>550140000</v>
      </c>
      <c r="O38" s="26"/>
    </row>
    <row r="39" spans="1:15" x14ac:dyDescent="0.25">
      <c r="A39" s="18" t="s">
        <v>141</v>
      </c>
      <c r="B39" s="18"/>
      <c r="C39" s="19"/>
      <c r="D39" s="19"/>
      <c r="E39" s="19"/>
      <c r="F39" s="19"/>
      <c r="G39" s="27"/>
      <c r="H39" s="28"/>
      <c r="I39" s="28"/>
      <c r="J39" s="28"/>
      <c r="K39" s="29"/>
      <c r="L39" s="19"/>
      <c r="M39" s="19">
        <v>0</v>
      </c>
      <c r="N39" s="19">
        <f>SUM(N40:N43)</f>
        <v>436000000</v>
      </c>
      <c r="O39" s="26"/>
    </row>
    <row r="40" spans="1:15" ht="60" x14ac:dyDescent="0.25">
      <c r="A40" s="22">
        <v>1</v>
      </c>
      <c r="B40" s="22">
        <v>1</v>
      </c>
      <c r="C40" s="22" t="s">
        <v>142</v>
      </c>
      <c r="D40" s="22" t="s">
        <v>143</v>
      </c>
      <c r="E40" s="22" t="s">
        <v>144</v>
      </c>
      <c r="F40" s="22" t="s">
        <v>145</v>
      </c>
      <c r="G40" s="23" t="s">
        <v>146</v>
      </c>
      <c r="H40" s="24" t="s">
        <v>147</v>
      </c>
      <c r="I40" s="24" t="s">
        <v>148</v>
      </c>
      <c r="J40" s="24" t="s">
        <v>149</v>
      </c>
      <c r="K40" s="25" t="s">
        <v>6</v>
      </c>
      <c r="L40" s="22">
        <v>10</v>
      </c>
      <c r="M40" s="22">
        <v>7950000</v>
      </c>
      <c r="N40" s="22">
        <f t="shared" si="1"/>
        <v>79500000</v>
      </c>
      <c r="O40" s="26"/>
    </row>
    <row r="41" spans="1:15" ht="60" x14ac:dyDescent="0.25">
      <c r="A41" s="22">
        <v>2</v>
      </c>
      <c r="B41" s="22">
        <v>2</v>
      </c>
      <c r="C41" s="22" t="s">
        <v>150</v>
      </c>
      <c r="D41" s="22" t="s">
        <v>151</v>
      </c>
      <c r="E41" s="22" t="s">
        <v>144</v>
      </c>
      <c r="F41" s="22" t="s">
        <v>145</v>
      </c>
      <c r="G41" s="23" t="s">
        <v>152</v>
      </c>
      <c r="H41" s="24" t="s">
        <v>153</v>
      </c>
      <c r="I41" s="24" t="s">
        <v>154</v>
      </c>
      <c r="J41" s="24" t="s">
        <v>149</v>
      </c>
      <c r="K41" s="25" t="s">
        <v>6</v>
      </c>
      <c r="L41" s="22">
        <v>5</v>
      </c>
      <c r="M41" s="22">
        <v>37450000</v>
      </c>
      <c r="N41" s="22">
        <f t="shared" si="1"/>
        <v>187250000</v>
      </c>
      <c r="O41" s="26"/>
    </row>
    <row r="42" spans="1:15" ht="60" x14ac:dyDescent="0.25">
      <c r="A42" s="22">
        <v>3</v>
      </c>
      <c r="B42" s="22">
        <v>3</v>
      </c>
      <c r="C42" s="22" t="s">
        <v>155</v>
      </c>
      <c r="D42" s="22" t="s">
        <v>156</v>
      </c>
      <c r="E42" s="22" t="s">
        <v>144</v>
      </c>
      <c r="F42" s="22" t="s">
        <v>145</v>
      </c>
      <c r="G42" s="23" t="s">
        <v>157</v>
      </c>
      <c r="H42" s="24" t="s">
        <v>147</v>
      </c>
      <c r="I42" s="24" t="s">
        <v>148</v>
      </c>
      <c r="J42" s="24" t="s">
        <v>149</v>
      </c>
      <c r="K42" s="25" t="s">
        <v>6</v>
      </c>
      <c r="L42" s="22">
        <v>10</v>
      </c>
      <c r="M42" s="22">
        <v>7950000</v>
      </c>
      <c r="N42" s="22">
        <f t="shared" si="1"/>
        <v>79500000</v>
      </c>
      <c r="O42" s="26"/>
    </row>
    <row r="43" spans="1:15" ht="72" x14ac:dyDescent="0.25">
      <c r="A43" s="22">
        <v>4</v>
      </c>
      <c r="B43" s="22">
        <v>4</v>
      </c>
      <c r="C43" s="22" t="s">
        <v>158</v>
      </c>
      <c r="D43" s="22" t="s">
        <v>159</v>
      </c>
      <c r="E43" s="22" t="s">
        <v>160</v>
      </c>
      <c r="F43" s="22" t="s">
        <v>161</v>
      </c>
      <c r="G43" s="23" t="s">
        <v>162</v>
      </c>
      <c r="H43" s="24" t="s">
        <v>153</v>
      </c>
      <c r="I43" s="24" t="s">
        <v>7</v>
      </c>
      <c r="J43" s="24" t="s">
        <v>149</v>
      </c>
      <c r="K43" s="25" t="s">
        <v>6</v>
      </c>
      <c r="L43" s="22">
        <v>5</v>
      </c>
      <c r="M43" s="22">
        <v>17950000</v>
      </c>
      <c r="N43" s="22">
        <f t="shared" si="1"/>
        <v>89750000</v>
      </c>
      <c r="O43" s="26"/>
    </row>
    <row r="44" spans="1:15" x14ac:dyDescent="0.25">
      <c r="A44" s="18" t="s">
        <v>163</v>
      </c>
      <c r="B44" s="18"/>
      <c r="C44" s="19"/>
      <c r="D44" s="19"/>
      <c r="E44" s="19"/>
      <c r="F44" s="19"/>
      <c r="G44" s="27"/>
      <c r="H44" s="28"/>
      <c r="I44" s="28"/>
      <c r="J44" s="28"/>
      <c r="K44" s="29"/>
      <c r="L44" s="19"/>
      <c r="M44" s="19">
        <v>0</v>
      </c>
      <c r="N44" s="19">
        <f>SUM(N45:N46)</f>
        <v>582624000</v>
      </c>
      <c r="O44" s="26"/>
    </row>
    <row r="45" spans="1:15" ht="48" x14ac:dyDescent="0.25">
      <c r="A45" s="22">
        <v>1</v>
      </c>
      <c r="B45" s="22">
        <v>1</v>
      </c>
      <c r="C45" s="22" t="s">
        <v>164</v>
      </c>
      <c r="D45" s="22" t="s">
        <v>165</v>
      </c>
      <c r="E45" s="22" t="s">
        <v>166</v>
      </c>
      <c r="F45" s="22" t="s">
        <v>48</v>
      </c>
      <c r="G45" s="31" t="s">
        <v>167</v>
      </c>
      <c r="H45" s="24" t="s">
        <v>168</v>
      </c>
      <c r="I45" s="24" t="s">
        <v>5</v>
      </c>
      <c r="J45" s="32" t="s">
        <v>169</v>
      </c>
      <c r="K45" s="25" t="s">
        <v>6</v>
      </c>
      <c r="L45" s="22">
        <v>6495</v>
      </c>
      <c r="M45" s="22">
        <v>32550</v>
      </c>
      <c r="N45" s="22">
        <f t="shared" si="1"/>
        <v>211412250</v>
      </c>
      <c r="O45" s="26"/>
    </row>
    <row r="46" spans="1:15" ht="48" x14ac:dyDescent="0.25">
      <c r="A46" s="22">
        <v>2</v>
      </c>
      <c r="B46" s="22">
        <v>2</v>
      </c>
      <c r="C46" s="22" t="s">
        <v>170</v>
      </c>
      <c r="D46" s="22" t="s">
        <v>171</v>
      </c>
      <c r="E46" s="22" t="s">
        <v>166</v>
      </c>
      <c r="F46" s="22" t="s">
        <v>48</v>
      </c>
      <c r="G46" s="31" t="s">
        <v>172</v>
      </c>
      <c r="H46" s="24" t="s">
        <v>168</v>
      </c>
      <c r="I46" s="24" t="s">
        <v>5</v>
      </c>
      <c r="J46" s="32" t="s">
        <v>173</v>
      </c>
      <c r="K46" s="25" t="s">
        <v>25</v>
      </c>
      <c r="L46" s="22">
        <v>1295</v>
      </c>
      <c r="M46" s="22">
        <v>286650</v>
      </c>
      <c r="N46" s="22">
        <f t="shared" si="1"/>
        <v>371211750</v>
      </c>
      <c r="O46" s="26"/>
    </row>
    <row r="47" spans="1:15" x14ac:dyDescent="0.25">
      <c r="A47" s="18" t="s">
        <v>174</v>
      </c>
      <c r="B47" s="18"/>
      <c r="C47" s="19"/>
      <c r="D47" s="19"/>
      <c r="E47" s="19"/>
      <c r="F47" s="19"/>
      <c r="G47" s="27"/>
      <c r="H47" s="28"/>
      <c r="I47" s="28"/>
      <c r="J47" s="28"/>
      <c r="K47" s="29"/>
      <c r="L47" s="19"/>
      <c r="M47" s="19">
        <v>0</v>
      </c>
      <c r="N47" s="19">
        <f>SUM(N48:N53)</f>
        <v>133002628</v>
      </c>
      <c r="O47" s="26"/>
    </row>
    <row r="48" spans="1:15" ht="60" x14ac:dyDescent="0.25">
      <c r="A48" s="22">
        <v>1</v>
      </c>
      <c r="B48" s="22">
        <v>1</v>
      </c>
      <c r="C48" s="22" t="s">
        <v>175</v>
      </c>
      <c r="D48" s="22" t="s">
        <v>175</v>
      </c>
      <c r="E48" s="22" t="s">
        <v>176</v>
      </c>
      <c r="F48" s="22" t="s">
        <v>177</v>
      </c>
      <c r="G48" s="23"/>
      <c r="H48" s="32" t="s">
        <v>178</v>
      </c>
      <c r="I48" s="32" t="s">
        <v>5</v>
      </c>
      <c r="J48" s="24" t="s">
        <v>179</v>
      </c>
      <c r="K48" s="25" t="s">
        <v>180</v>
      </c>
      <c r="L48" s="22">
        <v>24000</v>
      </c>
      <c r="M48" s="22">
        <v>2530</v>
      </c>
      <c r="N48" s="22">
        <f t="shared" si="1"/>
        <v>60720000</v>
      </c>
      <c r="O48" s="26"/>
    </row>
    <row r="49" spans="1:15" ht="60" x14ac:dyDescent="0.25">
      <c r="A49" s="22">
        <v>2</v>
      </c>
      <c r="B49" s="22">
        <v>3</v>
      </c>
      <c r="C49" s="22" t="s">
        <v>181</v>
      </c>
      <c r="D49" s="22" t="s">
        <v>182</v>
      </c>
      <c r="E49" s="22" t="s">
        <v>183</v>
      </c>
      <c r="F49" s="22" t="s">
        <v>184</v>
      </c>
      <c r="G49" s="23"/>
      <c r="H49" s="24" t="s">
        <v>185</v>
      </c>
      <c r="I49" s="24" t="s">
        <v>22</v>
      </c>
      <c r="J49" s="32" t="s">
        <v>186</v>
      </c>
      <c r="K49" s="25" t="s">
        <v>187</v>
      </c>
      <c r="L49" s="22">
        <v>3895</v>
      </c>
      <c r="M49" s="22">
        <v>3080</v>
      </c>
      <c r="N49" s="22">
        <f t="shared" si="1"/>
        <v>11996600</v>
      </c>
      <c r="O49" s="26"/>
    </row>
    <row r="50" spans="1:15" ht="60" x14ac:dyDescent="0.25">
      <c r="A50" s="22">
        <v>3</v>
      </c>
      <c r="B50" s="22">
        <v>4</v>
      </c>
      <c r="C50" s="22" t="s">
        <v>188</v>
      </c>
      <c r="D50" s="22" t="s">
        <v>189</v>
      </c>
      <c r="E50" s="22" t="s">
        <v>183</v>
      </c>
      <c r="F50" s="22" t="s">
        <v>184</v>
      </c>
      <c r="G50" s="31"/>
      <c r="H50" s="24" t="s">
        <v>185</v>
      </c>
      <c r="I50" s="24" t="s">
        <v>22</v>
      </c>
      <c r="J50" s="32" t="s">
        <v>186</v>
      </c>
      <c r="K50" s="25" t="s">
        <v>187</v>
      </c>
      <c r="L50" s="22">
        <v>13000</v>
      </c>
      <c r="M50" s="22">
        <v>1386</v>
      </c>
      <c r="N50" s="22">
        <f t="shared" si="1"/>
        <v>18018000</v>
      </c>
      <c r="O50" s="26"/>
    </row>
    <row r="51" spans="1:15" ht="60" x14ac:dyDescent="0.25">
      <c r="A51" s="22">
        <v>4</v>
      </c>
      <c r="B51" s="22">
        <v>5</v>
      </c>
      <c r="C51" s="22" t="s">
        <v>190</v>
      </c>
      <c r="D51" s="22" t="s">
        <v>191</v>
      </c>
      <c r="E51" s="22" t="s">
        <v>183</v>
      </c>
      <c r="F51" s="22" t="s">
        <v>184</v>
      </c>
      <c r="G51" s="31"/>
      <c r="H51" s="24" t="s">
        <v>185</v>
      </c>
      <c r="I51" s="24" t="s">
        <v>22</v>
      </c>
      <c r="J51" s="32" t="s">
        <v>186</v>
      </c>
      <c r="K51" s="25" t="s">
        <v>187</v>
      </c>
      <c r="L51" s="22">
        <v>10000</v>
      </c>
      <c r="M51" s="22">
        <v>1760</v>
      </c>
      <c r="N51" s="22">
        <f t="shared" si="1"/>
        <v>17600000</v>
      </c>
      <c r="O51" s="26"/>
    </row>
    <row r="52" spans="1:15" ht="60" x14ac:dyDescent="0.25">
      <c r="A52" s="22">
        <v>5</v>
      </c>
      <c r="B52" s="22">
        <v>6</v>
      </c>
      <c r="C52" s="22" t="s">
        <v>192</v>
      </c>
      <c r="D52" s="22" t="s">
        <v>193</v>
      </c>
      <c r="E52" s="22" t="s">
        <v>183</v>
      </c>
      <c r="F52" s="22" t="s">
        <v>184</v>
      </c>
      <c r="G52" s="31"/>
      <c r="H52" s="24" t="s">
        <v>185</v>
      </c>
      <c r="I52" s="24" t="s">
        <v>22</v>
      </c>
      <c r="J52" s="32" t="s">
        <v>186</v>
      </c>
      <c r="K52" s="25" t="s">
        <v>187</v>
      </c>
      <c r="L52" s="22">
        <v>7798</v>
      </c>
      <c r="M52" s="22">
        <v>1386</v>
      </c>
      <c r="N52" s="22">
        <f t="shared" si="1"/>
        <v>10808028</v>
      </c>
      <c r="O52" s="26"/>
    </row>
    <row r="53" spans="1:15" ht="60" x14ac:dyDescent="0.25">
      <c r="A53" s="22">
        <v>6</v>
      </c>
      <c r="B53" s="22">
        <v>7</v>
      </c>
      <c r="C53" s="22" t="s">
        <v>194</v>
      </c>
      <c r="D53" s="22" t="s">
        <v>195</v>
      </c>
      <c r="E53" s="22" t="s">
        <v>183</v>
      </c>
      <c r="F53" s="22" t="s">
        <v>184</v>
      </c>
      <c r="G53" s="31"/>
      <c r="H53" s="24" t="s">
        <v>185</v>
      </c>
      <c r="I53" s="24" t="s">
        <v>22</v>
      </c>
      <c r="J53" s="32" t="s">
        <v>186</v>
      </c>
      <c r="K53" s="25" t="s">
        <v>187</v>
      </c>
      <c r="L53" s="22">
        <v>10000</v>
      </c>
      <c r="M53" s="22">
        <v>1386</v>
      </c>
      <c r="N53" s="22">
        <f t="shared" si="1"/>
        <v>13860000</v>
      </c>
      <c r="O53" s="26"/>
    </row>
    <row r="54" spans="1:15" x14ac:dyDescent="0.25">
      <c r="A54" s="18" t="s">
        <v>196</v>
      </c>
      <c r="B54" s="18"/>
      <c r="C54" s="19"/>
      <c r="D54" s="19"/>
      <c r="E54" s="19"/>
      <c r="F54" s="19"/>
      <c r="G54" s="33"/>
      <c r="H54" s="34"/>
      <c r="I54" s="34"/>
      <c r="J54" s="34"/>
      <c r="K54" s="29"/>
      <c r="L54" s="19"/>
      <c r="M54" s="19">
        <v>0</v>
      </c>
      <c r="N54" s="19">
        <f>SUM(N55:N56)</f>
        <v>745710000</v>
      </c>
      <c r="O54" s="26"/>
    </row>
    <row r="55" spans="1:15" ht="48" x14ac:dyDescent="0.25">
      <c r="A55" s="22">
        <v>1</v>
      </c>
      <c r="B55" s="22">
        <v>1</v>
      </c>
      <c r="C55" s="22" t="s">
        <v>197</v>
      </c>
      <c r="D55" s="22" t="s">
        <v>198</v>
      </c>
      <c r="E55" s="22" t="s">
        <v>199</v>
      </c>
      <c r="F55" s="22" t="s">
        <v>200</v>
      </c>
      <c r="G55" s="31" t="s">
        <v>201</v>
      </c>
      <c r="H55" s="24" t="s">
        <v>202</v>
      </c>
      <c r="I55" s="24" t="s">
        <v>16</v>
      </c>
      <c r="J55" s="24" t="s">
        <v>203</v>
      </c>
      <c r="K55" s="25" t="s">
        <v>6</v>
      </c>
      <c r="L55" s="22">
        <v>3895</v>
      </c>
      <c r="M55" s="22">
        <v>70000</v>
      </c>
      <c r="N55" s="22">
        <f t="shared" si="1"/>
        <v>272650000</v>
      </c>
      <c r="O55" s="26"/>
    </row>
    <row r="56" spans="1:15" ht="48" x14ac:dyDescent="0.25">
      <c r="A56" s="22">
        <v>2</v>
      </c>
      <c r="B56" s="22">
        <v>2</v>
      </c>
      <c r="C56" s="22" t="s">
        <v>204</v>
      </c>
      <c r="D56" s="22" t="s">
        <v>205</v>
      </c>
      <c r="E56" s="22" t="s">
        <v>199</v>
      </c>
      <c r="F56" s="22" t="s">
        <v>200</v>
      </c>
      <c r="G56" s="35" t="s">
        <v>206</v>
      </c>
      <c r="H56" s="36" t="s">
        <v>202</v>
      </c>
      <c r="I56" s="36" t="s">
        <v>207</v>
      </c>
      <c r="J56" s="24" t="s">
        <v>203</v>
      </c>
      <c r="K56" s="25" t="s">
        <v>6</v>
      </c>
      <c r="L56" s="22">
        <v>16895</v>
      </c>
      <c r="M56" s="22">
        <v>28000</v>
      </c>
      <c r="N56" s="22">
        <f t="shared" si="1"/>
        <v>473060000</v>
      </c>
      <c r="O56" s="26"/>
    </row>
    <row r="57" spans="1:15" x14ac:dyDescent="0.25">
      <c r="A57" s="18" t="s">
        <v>208</v>
      </c>
      <c r="B57" s="18"/>
      <c r="C57" s="19"/>
      <c r="D57" s="19"/>
      <c r="E57" s="19"/>
      <c r="F57" s="19"/>
      <c r="G57" s="33"/>
      <c r="H57" s="34"/>
      <c r="I57" s="34"/>
      <c r="J57" s="34"/>
      <c r="K57" s="29"/>
      <c r="L57" s="19"/>
      <c r="M57" s="19">
        <v>0</v>
      </c>
      <c r="N57" s="19">
        <f>SUM(N58:N66)</f>
        <v>2221673050</v>
      </c>
      <c r="O57" s="26"/>
    </row>
    <row r="58" spans="1:15" ht="48" x14ac:dyDescent="0.25">
      <c r="A58" s="22">
        <v>1</v>
      </c>
      <c r="B58" s="22">
        <v>1</v>
      </c>
      <c r="C58" s="22" t="s">
        <v>209</v>
      </c>
      <c r="D58" s="22" t="s">
        <v>210</v>
      </c>
      <c r="E58" s="22" t="s">
        <v>211</v>
      </c>
      <c r="F58" s="22" t="s">
        <v>212</v>
      </c>
      <c r="G58" s="31" t="s">
        <v>213</v>
      </c>
      <c r="H58" s="24" t="s">
        <v>214</v>
      </c>
      <c r="I58" s="24" t="s">
        <v>215</v>
      </c>
      <c r="J58" s="32" t="s">
        <v>216</v>
      </c>
      <c r="K58" s="25" t="s">
        <v>6</v>
      </c>
      <c r="L58" s="22">
        <v>385</v>
      </c>
      <c r="M58" s="22">
        <v>1500000</v>
      </c>
      <c r="N58" s="22">
        <f t="shared" si="1"/>
        <v>577500000</v>
      </c>
      <c r="O58" s="26"/>
    </row>
    <row r="59" spans="1:15" ht="48" x14ac:dyDescent="0.25">
      <c r="A59" s="22">
        <v>2</v>
      </c>
      <c r="B59" s="22">
        <v>2</v>
      </c>
      <c r="C59" s="22" t="s">
        <v>217</v>
      </c>
      <c r="D59" s="22" t="s">
        <v>218</v>
      </c>
      <c r="E59" s="22" t="s">
        <v>211</v>
      </c>
      <c r="F59" s="22" t="s">
        <v>212</v>
      </c>
      <c r="G59" s="31" t="s">
        <v>219</v>
      </c>
      <c r="H59" s="24" t="s">
        <v>214</v>
      </c>
      <c r="I59" s="24" t="s">
        <v>215</v>
      </c>
      <c r="J59" s="32" t="s">
        <v>220</v>
      </c>
      <c r="K59" s="25" t="s">
        <v>6</v>
      </c>
      <c r="L59" s="22">
        <v>1948</v>
      </c>
      <c r="M59" s="22">
        <v>36108</v>
      </c>
      <c r="N59" s="22">
        <f t="shared" si="1"/>
        <v>70338384</v>
      </c>
      <c r="O59" s="26"/>
    </row>
    <row r="60" spans="1:15" ht="60" x14ac:dyDescent="0.25">
      <c r="A60" s="22">
        <v>3</v>
      </c>
      <c r="B60" s="22">
        <v>3</v>
      </c>
      <c r="C60" s="22" t="s">
        <v>221</v>
      </c>
      <c r="D60" s="22" t="s">
        <v>222</v>
      </c>
      <c r="E60" s="22" t="s">
        <v>223</v>
      </c>
      <c r="F60" s="22" t="s">
        <v>224</v>
      </c>
      <c r="G60" s="23" t="s">
        <v>225</v>
      </c>
      <c r="H60" s="24" t="s">
        <v>226</v>
      </c>
      <c r="I60" s="24" t="s">
        <v>227</v>
      </c>
      <c r="J60" s="24"/>
      <c r="K60" s="25" t="s">
        <v>6</v>
      </c>
      <c r="L60" s="22">
        <v>12</v>
      </c>
      <c r="M60" s="22">
        <v>48630000</v>
      </c>
      <c r="N60" s="22">
        <f t="shared" si="1"/>
        <v>583560000</v>
      </c>
      <c r="O60" s="26"/>
    </row>
    <row r="61" spans="1:15" ht="60" x14ac:dyDescent="0.25">
      <c r="A61" s="22">
        <v>4</v>
      </c>
      <c r="B61" s="22">
        <v>4</v>
      </c>
      <c r="C61" s="22" t="s">
        <v>228</v>
      </c>
      <c r="D61" s="22" t="s">
        <v>229</v>
      </c>
      <c r="E61" s="22" t="s">
        <v>223</v>
      </c>
      <c r="F61" s="22" t="s">
        <v>224</v>
      </c>
      <c r="G61" s="23" t="s">
        <v>230</v>
      </c>
      <c r="H61" s="24" t="s">
        <v>226</v>
      </c>
      <c r="I61" s="24" t="s">
        <v>227</v>
      </c>
      <c r="J61" s="24"/>
      <c r="K61" s="25" t="s">
        <v>6</v>
      </c>
      <c r="L61" s="22">
        <v>24</v>
      </c>
      <c r="M61" s="22">
        <v>6865884</v>
      </c>
      <c r="N61" s="22">
        <f t="shared" si="1"/>
        <v>164781216</v>
      </c>
      <c r="O61" s="26"/>
    </row>
    <row r="62" spans="1:15" ht="60" x14ac:dyDescent="0.25">
      <c r="A62" s="22">
        <v>5</v>
      </c>
      <c r="B62" s="22">
        <v>6</v>
      </c>
      <c r="C62" s="22" t="s">
        <v>231</v>
      </c>
      <c r="D62" s="22" t="s">
        <v>232</v>
      </c>
      <c r="E62" s="22" t="s">
        <v>223</v>
      </c>
      <c r="F62" s="22" t="s">
        <v>224</v>
      </c>
      <c r="G62" s="23" t="s">
        <v>233</v>
      </c>
      <c r="H62" s="24" t="s">
        <v>226</v>
      </c>
      <c r="I62" s="24" t="s">
        <v>227</v>
      </c>
      <c r="J62" s="24"/>
      <c r="K62" s="25" t="s">
        <v>6</v>
      </c>
      <c r="L62" s="22">
        <v>50</v>
      </c>
      <c r="M62" s="22">
        <v>2641004</v>
      </c>
      <c r="N62" s="22">
        <f t="shared" si="1"/>
        <v>132050200</v>
      </c>
      <c r="O62" s="26"/>
    </row>
    <row r="63" spans="1:15" ht="60" x14ac:dyDescent="0.25">
      <c r="A63" s="22">
        <v>6</v>
      </c>
      <c r="B63" s="22">
        <v>7</v>
      </c>
      <c r="C63" s="22" t="s">
        <v>234</v>
      </c>
      <c r="D63" s="22" t="s">
        <v>235</v>
      </c>
      <c r="E63" s="22" t="s">
        <v>223</v>
      </c>
      <c r="F63" s="22" t="s">
        <v>224</v>
      </c>
      <c r="G63" s="23" t="s">
        <v>236</v>
      </c>
      <c r="H63" s="24" t="s">
        <v>226</v>
      </c>
      <c r="I63" s="24" t="s">
        <v>227</v>
      </c>
      <c r="J63" s="24"/>
      <c r="K63" s="25" t="s">
        <v>6</v>
      </c>
      <c r="L63" s="22">
        <v>3</v>
      </c>
      <c r="M63" s="22">
        <v>16017750</v>
      </c>
      <c r="N63" s="22">
        <f t="shared" si="1"/>
        <v>48053250</v>
      </c>
      <c r="O63" s="26"/>
    </row>
    <row r="64" spans="1:15" ht="60" x14ac:dyDescent="0.25">
      <c r="A64" s="22">
        <v>7</v>
      </c>
      <c r="B64" s="22">
        <v>8</v>
      </c>
      <c r="C64" s="22" t="s">
        <v>237</v>
      </c>
      <c r="D64" s="22" t="s">
        <v>238</v>
      </c>
      <c r="E64" s="22" t="s">
        <v>223</v>
      </c>
      <c r="F64" s="22" t="s">
        <v>224</v>
      </c>
      <c r="G64" s="23" t="s">
        <v>239</v>
      </c>
      <c r="H64" s="24" t="s">
        <v>226</v>
      </c>
      <c r="I64" s="24" t="s">
        <v>227</v>
      </c>
      <c r="J64" s="24"/>
      <c r="K64" s="25" t="s">
        <v>6</v>
      </c>
      <c r="L64" s="22">
        <v>36</v>
      </c>
      <c r="M64" s="22">
        <v>8855000</v>
      </c>
      <c r="N64" s="22">
        <f t="shared" si="1"/>
        <v>318780000</v>
      </c>
      <c r="O64" s="26"/>
    </row>
    <row r="65" spans="1:15" ht="60" x14ac:dyDescent="0.25">
      <c r="A65" s="22">
        <v>8</v>
      </c>
      <c r="B65" s="22">
        <v>9</v>
      </c>
      <c r="C65" s="22" t="s">
        <v>240</v>
      </c>
      <c r="D65" s="22" t="s">
        <v>241</v>
      </c>
      <c r="E65" s="22" t="s">
        <v>223</v>
      </c>
      <c r="F65" s="22" t="s">
        <v>224</v>
      </c>
      <c r="G65" s="23" t="s">
        <v>242</v>
      </c>
      <c r="H65" s="24" t="s">
        <v>226</v>
      </c>
      <c r="I65" s="24" t="s">
        <v>227</v>
      </c>
      <c r="J65" s="24"/>
      <c r="K65" s="25" t="s">
        <v>6</v>
      </c>
      <c r="L65" s="22">
        <v>90</v>
      </c>
      <c r="M65" s="22">
        <v>2752355</v>
      </c>
      <c r="N65" s="22">
        <f t="shared" si="1"/>
        <v>247711950</v>
      </c>
      <c r="O65" s="26"/>
    </row>
    <row r="66" spans="1:15" ht="60" x14ac:dyDescent="0.25">
      <c r="A66" s="22">
        <v>9</v>
      </c>
      <c r="B66" s="22">
        <v>11</v>
      </c>
      <c r="C66" s="22" t="s">
        <v>243</v>
      </c>
      <c r="D66" s="22" t="s">
        <v>244</v>
      </c>
      <c r="E66" s="22" t="s">
        <v>223</v>
      </c>
      <c r="F66" s="22" t="s">
        <v>224</v>
      </c>
      <c r="G66" s="23" t="s">
        <v>245</v>
      </c>
      <c r="H66" s="24" t="s">
        <v>226</v>
      </c>
      <c r="I66" s="24" t="s">
        <v>227</v>
      </c>
      <c r="J66" s="24"/>
      <c r="K66" s="25" t="s">
        <v>6</v>
      </c>
      <c r="L66" s="22">
        <v>6</v>
      </c>
      <c r="M66" s="22">
        <v>13149675</v>
      </c>
      <c r="N66" s="22">
        <f t="shared" si="1"/>
        <v>78898050</v>
      </c>
      <c r="O66" s="26"/>
    </row>
    <row r="67" spans="1:15" x14ac:dyDescent="0.25">
      <c r="A67" s="18" t="s">
        <v>246</v>
      </c>
      <c r="B67" s="18"/>
      <c r="C67" s="19"/>
      <c r="D67" s="19"/>
      <c r="E67" s="19"/>
      <c r="F67" s="19"/>
      <c r="G67" s="33"/>
      <c r="H67" s="34"/>
      <c r="I67" s="34"/>
      <c r="J67" s="34"/>
      <c r="K67" s="29"/>
      <c r="L67" s="19"/>
      <c r="M67" s="19">
        <v>0</v>
      </c>
      <c r="N67" s="19">
        <f>SUM(N68:N69)</f>
        <v>784800000</v>
      </c>
      <c r="O67" s="26"/>
    </row>
    <row r="68" spans="1:15" ht="84" x14ac:dyDescent="0.25">
      <c r="A68" s="22">
        <v>1</v>
      </c>
      <c r="B68" s="22">
        <v>1</v>
      </c>
      <c r="C68" s="22" t="s">
        <v>247</v>
      </c>
      <c r="D68" s="22" t="s">
        <v>248</v>
      </c>
      <c r="E68" s="22" t="s">
        <v>249</v>
      </c>
      <c r="F68" s="22" t="s">
        <v>212</v>
      </c>
      <c r="G68" s="23" t="s">
        <v>250</v>
      </c>
      <c r="H68" s="24" t="s">
        <v>251</v>
      </c>
      <c r="I68" s="24" t="s">
        <v>20</v>
      </c>
      <c r="J68" s="24" t="s">
        <v>50</v>
      </c>
      <c r="K68" s="25" t="s">
        <v>6</v>
      </c>
      <c r="L68" s="22">
        <v>50</v>
      </c>
      <c r="M68" s="22">
        <v>9000000</v>
      </c>
      <c r="N68" s="22">
        <f t="shared" si="1"/>
        <v>450000000</v>
      </c>
      <c r="O68" s="26"/>
    </row>
    <row r="69" spans="1:15" ht="48" x14ac:dyDescent="0.25">
      <c r="A69" s="22">
        <v>2</v>
      </c>
      <c r="B69" s="22">
        <v>2</v>
      </c>
      <c r="C69" s="22" t="s">
        <v>252</v>
      </c>
      <c r="D69" s="22" t="s">
        <v>253</v>
      </c>
      <c r="E69" s="22" t="s">
        <v>254</v>
      </c>
      <c r="F69" s="22" t="s">
        <v>255</v>
      </c>
      <c r="G69" s="23" t="s">
        <v>256</v>
      </c>
      <c r="H69" s="24" t="s">
        <v>257</v>
      </c>
      <c r="I69" s="24" t="s">
        <v>258</v>
      </c>
      <c r="J69" s="24" t="s">
        <v>259</v>
      </c>
      <c r="K69" s="25" t="s">
        <v>24</v>
      </c>
      <c r="L69" s="22">
        <v>62</v>
      </c>
      <c r="M69" s="22">
        <v>5400000</v>
      </c>
      <c r="N69" s="22">
        <f t="shared" si="1"/>
        <v>334800000</v>
      </c>
      <c r="O69" s="26"/>
    </row>
    <row r="70" spans="1:15" x14ac:dyDescent="0.25">
      <c r="A70" s="18" t="s">
        <v>260</v>
      </c>
      <c r="B70" s="18"/>
      <c r="C70" s="19"/>
      <c r="D70" s="19"/>
      <c r="E70" s="19"/>
      <c r="F70" s="19"/>
      <c r="G70" s="33"/>
      <c r="H70" s="34"/>
      <c r="I70" s="34"/>
      <c r="J70" s="34"/>
      <c r="K70" s="29"/>
      <c r="L70" s="19"/>
      <c r="M70" s="19">
        <v>0</v>
      </c>
      <c r="N70" s="19">
        <f>SUM(N71:N78)</f>
        <v>2755545532</v>
      </c>
      <c r="O70" s="26"/>
    </row>
    <row r="71" spans="1:15" ht="48" x14ac:dyDescent="0.25">
      <c r="A71" s="22">
        <v>1</v>
      </c>
      <c r="B71" s="22">
        <v>1</v>
      </c>
      <c r="C71" s="22" t="s">
        <v>261</v>
      </c>
      <c r="D71" s="22" t="s">
        <v>262</v>
      </c>
      <c r="E71" s="22" t="s">
        <v>263</v>
      </c>
      <c r="F71" s="22" t="s">
        <v>264</v>
      </c>
      <c r="G71" s="35" t="s">
        <v>265</v>
      </c>
      <c r="H71" s="36" t="s">
        <v>266</v>
      </c>
      <c r="I71" s="36" t="s">
        <v>21</v>
      </c>
      <c r="J71" s="36"/>
      <c r="K71" s="25" t="s">
        <v>17</v>
      </c>
      <c r="L71" s="22">
        <v>14000</v>
      </c>
      <c r="M71" s="22">
        <v>61950</v>
      </c>
      <c r="N71" s="22">
        <f t="shared" si="1"/>
        <v>867300000</v>
      </c>
      <c r="O71" s="26"/>
    </row>
    <row r="72" spans="1:15" ht="48" x14ac:dyDescent="0.25">
      <c r="A72" s="22">
        <v>2</v>
      </c>
      <c r="B72" s="22">
        <v>2</v>
      </c>
      <c r="C72" s="22" t="s">
        <v>267</v>
      </c>
      <c r="D72" s="22" t="s">
        <v>268</v>
      </c>
      <c r="E72" s="22" t="s">
        <v>263</v>
      </c>
      <c r="F72" s="22" t="s">
        <v>264</v>
      </c>
      <c r="G72" s="31" t="s">
        <v>269</v>
      </c>
      <c r="H72" s="36" t="s">
        <v>266</v>
      </c>
      <c r="I72" s="36" t="s">
        <v>21</v>
      </c>
      <c r="J72" s="36"/>
      <c r="K72" s="25" t="s">
        <v>17</v>
      </c>
      <c r="L72" s="22">
        <v>1200</v>
      </c>
      <c r="M72" s="22">
        <v>57120</v>
      </c>
      <c r="N72" s="22">
        <f t="shared" si="1"/>
        <v>68544000</v>
      </c>
      <c r="O72" s="26"/>
    </row>
    <row r="73" spans="1:15" ht="48" x14ac:dyDescent="0.25">
      <c r="A73" s="22">
        <v>3</v>
      </c>
      <c r="B73" s="22">
        <v>3</v>
      </c>
      <c r="C73" s="22" t="s">
        <v>270</v>
      </c>
      <c r="D73" s="22" t="s">
        <v>271</v>
      </c>
      <c r="E73" s="22" t="s">
        <v>263</v>
      </c>
      <c r="F73" s="22" t="s">
        <v>264</v>
      </c>
      <c r="G73" s="23" t="s">
        <v>272</v>
      </c>
      <c r="H73" s="36" t="s">
        <v>266</v>
      </c>
      <c r="I73" s="36" t="s">
        <v>21</v>
      </c>
      <c r="J73" s="36"/>
      <c r="K73" s="25" t="s">
        <v>17</v>
      </c>
      <c r="L73" s="22">
        <v>6450</v>
      </c>
      <c r="M73" s="22">
        <v>54999</v>
      </c>
      <c r="N73" s="22">
        <f t="shared" si="1"/>
        <v>354743550</v>
      </c>
      <c r="O73" s="26"/>
    </row>
    <row r="74" spans="1:15" ht="84" x14ac:dyDescent="0.25">
      <c r="A74" s="22">
        <v>4</v>
      </c>
      <c r="B74" s="22">
        <v>4</v>
      </c>
      <c r="C74" s="22" t="s">
        <v>273</v>
      </c>
      <c r="D74" s="22" t="s">
        <v>274</v>
      </c>
      <c r="E74" s="22" t="s">
        <v>275</v>
      </c>
      <c r="F74" s="22" t="s">
        <v>276</v>
      </c>
      <c r="G74" s="31" t="s">
        <v>277</v>
      </c>
      <c r="H74" s="36" t="s">
        <v>266</v>
      </c>
      <c r="I74" s="36" t="s">
        <v>21</v>
      </c>
      <c r="J74" s="32" t="s">
        <v>278</v>
      </c>
      <c r="K74" s="25" t="s">
        <v>17</v>
      </c>
      <c r="L74" s="22">
        <v>934</v>
      </c>
      <c r="M74" s="22">
        <v>92988</v>
      </c>
      <c r="N74" s="22">
        <f t="shared" si="1"/>
        <v>86850792</v>
      </c>
      <c r="O74" s="26"/>
    </row>
    <row r="75" spans="1:15" ht="72" x14ac:dyDescent="0.25">
      <c r="A75" s="22">
        <v>5</v>
      </c>
      <c r="B75" s="22">
        <v>5</v>
      </c>
      <c r="C75" s="22" t="s">
        <v>279</v>
      </c>
      <c r="D75" s="22" t="s">
        <v>280</v>
      </c>
      <c r="E75" s="22" t="s">
        <v>281</v>
      </c>
      <c r="F75" s="22" t="s">
        <v>282</v>
      </c>
      <c r="G75" s="31" t="s">
        <v>283</v>
      </c>
      <c r="H75" s="37" t="s">
        <v>266</v>
      </c>
      <c r="I75" s="37" t="s">
        <v>21</v>
      </c>
      <c r="J75" s="37"/>
      <c r="K75" s="25" t="s">
        <v>17</v>
      </c>
      <c r="L75" s="22">
        <v>168</v>
      </c>
      <c r="M75" s="22">
        <v>529200</v>
      </c>
      <c r="N75" s="22">
        <f t="shared" si="1"/>
        <v>88905600</v>
      </c>
      <c r="O75" s="26"/>
    </row>
    <row r="76" spans="1:15" ht="84" x14ac:dyDescent="0.25">
      <c r="A76" s="22">
        <v>6</v>
      </c>
      <c r="B76" s="22">
        <v>6</v>
      </c>
      <c r="C76" s="22" t="s">
        <v>284</v>
      </c>
      <c r="D76" s="22" t="s">
        <v>285</v>
      </c>
      <c r="E76" s="22" t="s">
        <v>275</v>
      </c>
      <c r="F76" s="22" t="s">
        <v>276</v>
      </c>
      <c r="G76" s="31" t="s">
        <v>286</v>
      </c>
      <c r="H76" s="37" t="s">
        <v>266</v>
      </c>
      <c r="I76" s="37" t="s">
        <v>21</v>
      </c>
      <c r="J76" s="37" t="s">
        <v>278</v>
      </c>
      <c r="K76" s="25" t="s">
        <v>17</v>
      </c>
      <c r="L76" s="22">
        <v>930</v>
      </c>
      <c r="M76" s="22">
        <v>139125</v>
      </c>
      <c r="N76" s="22">
        <f t="shared" si="1"/>
        <v>129386250</v>
      </c>
      <c r="O76" s="26"/>
    </row>
    <row r="77" spans="1:15" ht="60" x14ac:dyDescent="0.25">
      <c r="A77" s="22">
        <v>7</v>
      </c>
      <c r="B77" s="22">
        <v>7</v>
      </c>
      <c r="C77" s="22" t="s">
        <v>287</v>
      </c>
      <c r="D77" s="22" t="s">
        <v>288</v>
      </c>
      <c r="E77" s="22" t="s">
        <v>275</v>
      </c>
      <c r="F77" s="22" t="s">
        <v>276</v>
      </c>
      <c r="G77" s="31" t="s">
        <v>289</v>
      </c>
      <c r="H77" s="37" t="s">
        <v>290</v>
      </c>
      <c r="I77" s="37" t="s">
        <v>21</v>
      </c>
      <c r="J77" s="37" t="s">
        <v>291</v>
      </c>
      <c r="K77" s="25" t="s">
        <v>292</v>
      </c>
      <c r="L77" s="22">
        <v>2500</v>
      </c>
      <c r="M77" s="22">
        <v>74811</v>
      </c>
      <c r="N77" s="22">
        <f t="shared" si="1"/>
        <v>187027500</v>
      </c>
      <c r="O77" s="26"/>
    </row>
    <row r="78" spans="1:15" ht="60" x14ac:dyDescent="0.25">
      <c r="A78" s="22">
        <v>8</v>
      </c>
      <c r="B78" s="22">
        <v>8</v>
      </c>
      <c r="C78" s="22" t="s">
        <v>293</v>
      </c>
      <c r="D78" s="22" t="s">
        <v>294</v>
      </c>
      <c r="E78" s="22" t="s">
        <v>275</v>
      </c>
      <c r="F78" s="22" t="s">
        <v>276</v>
      </c>
      <c r="G78" s="31">
        <v>1292</v>
      </c>
      <c r="H78" s="37" t="s">
        <v>290</v>
      </c>
      <c r="I78" s="37" t="s">
        <v>21</v>
      </c>
      <c r="J78" s="37" t="s">
        <v>295</v>
      </c>
      <c r="K78" s="25" t="s">
        <v>296</v>
      </c>
      <c r="L78" s="22">
        <v>12160</v>
      </c>
      <c r="M78" s="22">
        <v>79999</v>
      </c>
      <c r="N78" s="22">
        <f t="shared" si="1"/>
        <v>972787840</v>
      </c>
      <c r="O78" s="26"/>
    </row>
    <row r="79" spans="1:15" x14ac:dyDescent="0.25">
      <c r="A79" s="18" t="s">
        <v>297</v>
      </c>
      <c r="B79" s="18"/>
      <c r="C79" s="19"/>
      <c r="D79" s="19"/>
      <c r="E79" s="19"/>
      <c r="F79" s="19"/>
      <c r="G79" s="33"/>
      <c r="H79" s="34"/>
      <c r="I79" s="34"/>
      <c r="J79" s="34"/>
      <c r="K79" s="29"/>
      <c r="L79" s="19"/>
      <c r="M79" s="19">
        <v>0</v>
      </c>
      <c r="N79" s="19">
        <f>SUM(N80:N88)</f>
        <v>405180000</v>
      </c>
      <c r="O79" s="26"/>
    </row>
    <row r="80" spans="1:15" ht="36" x14ac:dyDescent="0.25">
      <c r="A80" s="22">
        <v>1</v>
      </c>
      <c r="B80" s="22">
        <v>1</v>
      </c>
      <c r="C80" s="22" t="s">
        <v>298</v>
      </c>
      <c r="D80" s="22" t="s">
        <v>299</v>
      </c>
      <c r="E80" s="22" t="s">
        <v>300</v>
      </c>
      <c r="F80" s="22" t="s">
        <v>48</v>
      </c>
      <c r="G80" s="31"/>
      <c r="H80" s="24" t="s">
        <v>301</v>
      </c>
      <c r="I80" s="24" t="s">
        <v>302</v>
      </c>
      <c r="J80" s="32" t="s">
        <v>75</v>
      </c>
      <c r="K80" s="25" t="s">
        <v>6</v>
      </c>
      <c r="L80" s="22">
        <v>2</v>
      </c>
      <c r="M80" s="22">
        <v>2320000</v>
      </c>
      <c r="N80" s="22">
        <f t="shared" si="1"/>
        <v>4640000</v>
      </c>
      <c r="O80" s="26"/>
    </row>
    <row r="81" spans="1:15" ht="36" x14ac:dyDescent="0.25">
      <c r="A81" s="22">
        <v>2</v>
      </c>
      <c r="B81" s="22">
        <v>2</v>
      </c>
      <c r="C81" s="22" t="s">
        <v>303</v>
      </c>
      <c r="D81" s="22" t="s">
        <v>304</v>
      </c>
      <c r="E81" s="22" t="s">
        <v>300</v>
      </c>
      <c r="F81" s="22" t="s">
        <v>48</v>
      </c>
      <c r="G81" s="31"/>
      <c r="H81" s="24" t="s">
        <v>301</v>
      </c>
      <c r="I81" s="24" t="s">
        <v>302</v>
      </c>
      <c r="J81" s="32" t="s">
        <v>75</v>
      </c>
      <c r="K81" s="25" t="s">
        <v>6</v>
      </c>
      <c r="L81" s="22">
        <v>5</v>
      </c>
      <c r="M81" s="22">
        <v>2150000</v>
      </c>
      <c r="N81" s="22">
        <f t="shared" si="1"/>
        <v>10750000</v>
      </c>
      <c r="O81" s="26"/>
    </row>
    <row r="82" spans="1:15" ht="36" x14ac:dyDescent="0.25">
      <c r="A82" s="22">
        <v>3</v>
      </c>
      <c r="B82" s="22">
        <v>3</v>
      </c>
      <c r="C82" s="22" t="s">
        <v>305</v>
      </c>
      <c r="D82" s="22" t="s">
        <v>306</v>
      </c>
      <c r="E82" s="22" t="s">
        <v>300</v>
      </c>
      <c r="F82" s="22" t="s">
        <v>48</v>
      </c>
      <c r="G82" s="23"/>
      <c r="H82" s="24" t="s">
        <v>301</v>
      </c>
      <c r="I82" s="24" t="s">
        <v>302</v>
      </c>
      <c r="J82" s="32" t="s">
        <v>75</v>
      </c>
      <c r="K82" s="25" t="s">
        <v>6</v>
      </c>
      <c r="L82" s="22">
        <v>5</v>
      </c>
      <c r="M82" s="22">
        <v>23100000</v>
      </c>
      <c r="N82" s="22">
        <f t="shared" si="1"/>
        <v>115500000</v>
      </c>
      <c r="O82" s="26"/>
    </row>
    <row r="83" spans="1:15" ht="36" x14ac:dyDescent="0.25">
      <c r="A83" s="22">
        <v>4</v>
      </c>
      <c r="B83" s="22">
        <v>5</v>
      </c>
      <c r="C83" s="22" t="s">
        <v>307</v>
      </c>
      <c r="D83" s="22" t="s">
        <v>308</v>
      </c>
      <c r="E83" s="22" t="s">
        <v>300</v>
      </c>
      <c r="F83" s="22" t="s">
        <v>48</v>
      </c>
      <c r="G83" s="31"/>
      <c r="H83" s="24" t="s">
        <v>301</v>
      </c>
      <c r="I83" s="24" t="s">
        <v>302</v>
      </c>
      <c r="J83" s="32" t="s">
        <v>75</v>
      </c>
      <c r="K83" s="25" t="s">
        <v>6</v>
      </c>
      <c r="L83" s="22">
        <v>2</v>
      </c>
      <c r="M83" s="22">
        <v>27300000</v>
      </c>
      <c r="N83" s="22">
        <f t="shared" si="1"/>
        <v>54600000</v>
      </c>
      <c r="O83" s="26"/>
    </row>
    <row r="84" spans="1:15" ht="36" x14ac:dyDescent="0.25">
      <c r="A84" s="22">
        <v>5</v>
      </c>
      <c r="B84" s="22">
        <v>6</v>
      </c>
      <c r="C84" s="22" t="s">
        <v>309</v>
      </c>
      <c r="D84" s="22" t="s">
        <v>310</v>
      </c>
      <c r="E84" s="22" t="s">
        <v>300</v>
      </c>
      <c r="F84" s="22" t="s">
        <v>48</v>
      </c>
      <c r="G84" s="31"/>
      <c r="H84" s="24" t="s">
        <v>311</v>
      </c>
      <c r="I84" s="24" t="s">
        <v>21</v>
      </c>
      <c r="J84" s="32" t="s">
        <v>75</v>
      </c>
      <c r="K84" s="25" t="s">
        <v>6</v>
      </c>
      <c r="L84" s="22">
        <v>10</v>
      </c>
      <c r="M84" s="22">
        <v>10500000</v>
      </c>
      <c r="N84" s="22">
        <f t="shared" si="1"/>
        <v>105000000</v>
      </c>
      <c r="O84" s="26"/>
    </row>
    <row r="85" spans="1:15" ht="36" x14ac:dyDescent="0.25">
      <c r="A85" s="22">
        <v>6</v>
      </c>
      <c r="B85" s="22">
        <v>8</v>
      </c>
      <c r="C85" s="22" t="s">
        <v>312</v>
      </c>
      <c r="D85" s="22" t="s">
        <v>313</v>
      </c>
      <c r="E85" s="22" t="s">
        <v>300</v>
      </c>
      <c r="F85" s="22" t="s">
        <v>48</v>
      </c>
      <c r="G85" s="23"/>
      <c r="H85" s="24" t="s">
        <v>301</v>
      </c>
      <c r="I85" s="24" t="s">
        <v>302</v>
      </c>
      <c r="J85" s="32" t="s">
        <v>75</v>
      </c>
      <c r="K85" s="25" t="s">
        <v>6</v>
      </c>
      <c r="L85" s="22">
        <v>2</v>
      </c>
      <c r="M85" s="22">
        <v>8150000</v>
      </c>
      <c r="N85" s="22">
        <f t="shared" ref="N85:N133" si="2">L85*M85</f>
        <v>16300000</v>
      </c>
      <c r="O85" s="26"/>
    </row>
    <row r="86" spans="1:15" ht="36" x14ac:dyDescent="0.25">
      <c r="A86" s="22">
        <v>7</v>
      </c>
      <c r="B86" s="22">
        <v>9</v>
      </c>
      <c r="C86" s="22" t="s">
        <v>314</v>
      </c>
      <c r="D86" s="22" t="s">
        <v>315</v>
      </c>
      <c r="E86" s="22" t="s">
        <v>300</v>
      </c>
      <c r="F86" s="22" t="s">
        <v>48</v>
      </c>
      <c r="G86" s="31"/>
      <c r="H86" s="24" t="s">
        <v>301</v>
      </c>
      <c r="I86" s="24" t="s">
        <v>302</v>
      </c>
      <c r="J86" s="32" t="s">
        <v>75</v>
      </c>
      <c r="K86" s="25" t="s">
        <v>6</v>
      </c>
      <c r="L86" s="22">
        <v>2</v>
      </c>
      <c r="M86" s="22">
        <v>8350000</v>
      </c>
      <c r="N86" s="22">
        <f t="shared" si="2"/>
        <v>16700000</v>
      </c>
      <c r="O86" s="26"/>
    </row>
    <row r="87" spans="1:15" s="43" customFormat="1" ht="36" x14ac:dyDescent="0.25">
      <c r="A87" s="22">
        <v>8</v>
      </c>
      <c r="B87" s="38">
        <v>10</v>
      </c>
      <c r="C87" s="38" t="s">
        <v>316</v>
      </c>
      <c r="D87" s="38" t="s">
        <v>317</v>
      </c>
      <c r="E87" s="38" t="s">
        <v>300</v>
      </c>
      <c r="F87" s="38" t="s">
        <v>48</v>
      </c>
      <c r="G87" s="39"/>
      <c r="H87" s="40" t="s">
        <v>301</v>
      </c>
      <c r="I87" s="40" t="s">
        <v>302</v>
      </c>
      <c r="J87" s="41" t="s">
        <v>318</v>
      </c>
      <c r="K87" s="40" t="s">
        <v>6</v>
      </c>
      <c r="L87" s="38">
        <v>10</v>
      </c>
      <c r="M87" s="38">
        <v>2079000</v>
      </c>
      <c r="N87" s="22">
        <f t="shared" si="2"/>
        <v>20790000</v>
      </c>
      <c r="O87" s="42"/>
    </row>
    <row r="88" spans="1:15" ht="36" x14ac:dyDescent="0.25">
      <c r="A88" s="22">
        <v>9</v>
      </c>
      <c r="B88" s="22">
        <v>11</v>
      </c>
      <c r="C88" s="22" t="s">
        <v>319</v>
      </c>
      <c r="D88" s="22" t="s">
        <v>320</v>
      </c>
      <c r="E88" s="22" t="s">
        <v>300</v>
      </c>
      <c r="F88" s="22" t="s">
        <v>48</v>
      </c>
      <c r="G88" s="31"/>
      <c r="H88" s="24" t="s">
        <v>301</v>
      </c>
      <c r="I88" s="24" t="s">
        <v>302</v>
      </c>
      <c r="J88" s="32" t="s">
        <v>75</v>
      </c>
      <c r="K88" s="25" t="s">
        <v>6</v>
      </c>
      <c r="L88" s="22">
        <v>2</v>
      </c>
      <c r="M88" s="22">
        <v>30450000</v>
      </c>
      <c r="N88" s="22">
        <f t="shared" si="2"/>
        <v>60900000</v>
      </c>
      <c r="O88" s="26"/>
    </row>
    <row r="89" spans="1:15" x14ac:dyDescent="0.25">
      <c r="A89" s="18" t="s">
        <v>321</v>
      </c>
      <c r="B89" s="18"/>
      <c r="C89" s="19"/>
      <c r="D89" s="19"/>
      <c r="E89" s="19"/>
      <c r="F89" s="19"/>
      <c r="G89" s="33"/>
      <c r="H89" s="34"/>
      <c r="I89" s="34"/>
      <c r="J89" s="34"/>
      <c r="K89" s="29"/>
      <c r="L89" s="19"/>
      <c r="M89" s="19">
        <v>0</v>
      </c>
      <c r="N89" s="19">
        <f>SUM(N90)</f>
        <v>148500000</v>
      </c>
      <c r="O89" s="26"/>
    </row>
    <row r="90" spans="1:15" ht="48" x14ac:dyDescent="0.25">
      <c r="A90" s="22">
        <v>1</v>
      </c>
      <c r="B90" s="22">
        <v>1</v>
      </c>
      <c r="C90" s="22" t="s">
        <v>322</v>
      </c>
      <c r="D90" s="22" t="s">
        <v>322</v>
      </c>
      <c r="E90" s="22" t="s">
        <v>323</v>
      </c>
      <c r="F90" s="22" t="s">
        <v>324</v>
      </c>
      <c r="G90" s="31"/>
      <c r="H90" s="36" t="s">
        <v>325</v>
      </c>
      <c r="I90" s="36" t="s">
        <v>30</v>
      </c>
      <c r="J90" s="32" t="s">
        <v>326</v>
      </c>
      <c r="K90" s="25" t="s">
        <v>10</v>
      </c>
      <c r="L90" s="22">
        <v>15000</v>
      </c>
      <c r="M90" s="22">
        <v>9900</v>
      </c>
      <c r="N90" s="22">
        <f t="shared" si="2"/>
        <v>148500000</v>
      </c>
      <c r="O90" s="26"/>
    </row>
    <row r="91" spans="1:15" x14ac:dyDescent="0.25">
      <c r="A91" s="18" t="s">
        <v>327</v>
      </c>
      <c r="B91" s="18"/>
      <c r="C91" s="19"/>
      <c r="D91" s="19"/>
      <c r="E91" s="19"/>
      <c r="F91" s="19"/>
      <c r="G91" s="33"/>
      <c r="H91" s="34"/>
      <c r="I91" s="34"/>
      <c r="J91" s="34"/>
      <c r="K91" s="29"/>
      <c r="L91" s="19"/>
      <c r="M91" s="19">
        <v>0</v>
      </c>
      <c r="N91" s="19">
        <f>SUM(N92)</f>
        <v>68400000</v>
      </c>
      <c r="O91" s="26"/>
    </row>
    <row r="92" spans="1:15" ht="48" x14ac:dyDescent="0.25">
      <c r="A92" s="22">
        <v>1</v>
      </c>
      <c r="B92" s="22">
        <v>1</v>
      </c>
      <c r="C92" s="22" t="s">
        <v>328</v>
      </c>
      <c r="D92" s="22" t="s">
        <v>329</v>
      </c>
      <c r="E92" s="22" t="s">
        <v>330</v>
      </c>
      <c r="F92" s="22" t="s">
        <v>331</v>
      </c>
      <c r="G92" s="31" t="s">
        <v>332</v>
      </c>
      <c r="H92" s="24" t="s">
        <v>333</v>
      </c>
      <c r="I92" s="24" t="s">
        <v>334</v>
      </c>
      <c r="J92" s="32" t="s">
        <v>335</v>
      </c>
      <c r="K92" s="25" t="s">
        <v>6</v>
      </c>
      <c r="L92" s="22">
        <v>5700</v>
      </c>
      <c r="M92" s="22">
        <v>12000</v>
      </c>
      <c r="N92" s="22">
        <f t="shared" si="2"/>
        <v>68400000</v>
      </c>
      <c r="O92" s="26"/>
    </row>
    <row r="93" spans="1:15" x14ac:dyDescent="0.25">
      <c r="A93" s="18" t="s">
        <v>336</v>
      </c>
      <c r="B93" s="18"/>
      <c r="C93" s="19"/>
      <c r="D93" s="19"/>
      <c r="E93" s="19"/>
      <c r="F93" s="19"/>
      <c r="G93" s="33"/>
      <c r="H93" s="34"/>
      <c r="I93" s="34"/>
      <c r="J93" s="34"/>
      <c r="K93" s="29"/>
      <c r="L93" s="19"/>
      <c r="M93" s="19">
        <v>0</v>
      </c>
      <c r="N93" s="19">
        <f>SUM(N94:N96)</f>
        <v>1538875000</v>
      </c>
      <c r="O93" s="26"/>
    </row>
    <row r="94" spans="1:15" ht="60" x14ac:dyDescent="0.25">
      <c r="A94" s="22">
        <v>1</v>
      </c>
      <c r="B94" s="22">
        <v>1</v>
      </c>
      <c r="C94" s="22" t="s">
        <v>337</v>
      </c>
      <c r="D94" s="22" t="s">
        <v>338</v>
      </c>
      <c r="E94" s="22" t="s">
        <v>339</v>
      </c>
      <c r="F94" s="22" t="s">
        <v>26</v>
      </c>
      <c r="G94" s="23" t="s">
        <v>340</v>
      </c>
      <c r="H94" s="24" t="s">
        <v>19</v>
      </c>
      <c r="I94" s="24" t="s">
        <v>21</v>
      </c>
      <c r="J94" s="32" t="s">
        <v>341</v>
      </c>
      <c r="K94" s="25" t="s">
        <v>6</v>
      </c>
      <c r="L94" s="22">
        <v>185</v>
      </c>
      <c r="M94" s="22">
        <v>1075000</v>
      </c>
      <c r="N94" s="22">
        <f t="shared" si="2"/>
        <v>198875000</v>
      </c>
      <c r="O94" s="26"/>
    </row>
    <row r="95" spans="1:15" ht="60" x14ac:dyDescent="0.25">
      <c r="A95" s="22">
        <v>2</v>
      </c>
      <c r="B95" s="22">
        <v>2</v>
      </c>
      <c r="C95" s="22" t="s">
        <v>342</v>
      </c>
      <c r="D95" s="22" t="s">
        <v>343</v>
      </c>
      <c r="E95" s="22" t="s">
        <v>344</v>
      </c>
      <c r="F95" s="22" t="s">
        <v>26</v>
      </c>
      <c r="G95" s="44" t="s">
        <v>345</v>
      </c>
      <c r="H95" s="32" t="s">
        <v>19</v>
      </c>
      <c r="I95" s="24" t="s">
        <v>21</v>
      </c>
      <c r="J95" s="32" t="s">
        <v>346</v>
      </c>
      <c r="K95" s="25" t="s">
        <v>6</v>
      </c>
      <c r="L95" s="22">
        <v>150</v>
      </c>
      <c r="M95" s="22">
        <v>8375000</v>
      </c>
      <c r="N95" s="22">
        <f t="shared" si="2"/>
        <v>1256250000</v>
      </c>
      <c r="O95" s="26"/>
    </row>
    <row r="96" spans="1:15" ht="60" x14ac:dyDescent="0.25">
      <c r="A96" s="22">
        <v>3</v>
      </c>
      <c r="B96" s="22">
        <v>3</v>
      </c>
      <c r="C96" s="22" t="s">
        <v>347</v>
      </c>
      <c r="D96" s="22" t="s">
        <v>348</v>
      </c>
      <c r="E96" s="22" t="s">
        <v>344</v>
      </c>
      <c r="F96" s="22" t="s">
        <v>26</v>
      </c>
      <c r="G96" s="44" t="s">
        <v>349</v>
      </c>
      <c r="H96" s="24" t="s">
        <v>19</v>
      </c>
      <c r="I96" s="24" t="s">
        <v>21</v>
      </c>
      <c r="J96" s="32" t="s">
        <v>346</v>
      </c>
      <c r="K96" s="25" t="s">
        <v>6</v>
      </c>
      <c r="L96" s="22">
        <v>10</v>
      </c>
      <c r="M96" s="22">
        <v>8375000</v>
      </c>
      <c r="N96" s="22">
        <f t="shared" si="2"/>
        <v>83750000</v>
      </c>
      <c r="O96" s="26"/>
    </row>
    <row r="97" spans="1:15" x14ac:dyDescent="0.25">
      <c r="A97" s="18" t="s">
        <v>350</v>
      </c>
      <c r="B97" s="18"/>
      <c r="C97" s="19"/>
      <c r="D97" s="19"/>
      <c r="E97" s="19"/>
      <c r="F97" s="19"/>
      <c r="G97" s="33"/>
      <c r="H97" s="34"/>
      <c r="I97" s="34"/>
      <c r="J97" s="34"/>
      <c r="K97" s="29"/>
      <c r="L97" s="19"/>
      <c r="M97" s="19">
        <v>0</v>
      </c>
      <c r="N97" s="19">
        <f>SUM(N98:N112)</f>
        <v>1886564085</v>
      </c>
      <c r="O97" s="26"/>
    </row>
    <row r="98" spans="1:15" ht="72" x14ac:dyDescent="0.25">
      <c r="A98" s="22">
        <v>1</v>
      </c>
      <c r="B98" s="22">
        <v>1</v>
      </c>
      <c r="C98" s="22" t="s">
        <v>351</v>
      </c>
      <c r="D98" s="22" t="s">
        <v>352</v>
      </c>
      <c r="E98" s="22" t="s">
        <v>353</v>
      </c>
      <c r="F98" s="22" t="s">
        <v>354</v>
      </c>
      <c r="G98" s="31"/>
      <c r="H98" s="24" t="s">
        <v>355</v>
      </c>
      <c r="I98" s="24" t="s">
        <v>9</v>
      </c>
      <c r="J98" s="32" t="s">
        <v>356</v>
      </c>
      <c r="K98" s="25" t="s">
        <v>4</v>
      </c>
      <c r="L98" s="22">
        <v>45495</v>
      </c>
      <c r="M98" s="22">
        <v>294</v>
      </c>
      <c r="N98" s="22">
        <f t="shared" si="2"/>
        <v>13375530</v>
      </c>
      <c r="O98" s="26"/>
    </row>
    <row r="99" spans="1:15" ht="72" x14ac:dyDescent="0.25">
      <c r="A99" s="22">
        <v>2</v>
      </c>
      <c r="B99" s="22">
        <v>2</v>
      </c>
      <c r="C99" s="22" t="s">
        <v>357</v>
      </c>
      <c r="D99" s="22" t="s">
        <v>358</v>
      </c>
      <c r="E99" s="22" t="s">
        <v>353</v>
      </c>
      <c r="F99" s="22" t="s">
        <v>354</v>
      </c>
      <c r="G99" s="31"/>
      <c r="H99" s="24" t="s">
        <v>359</v>
      </c>
      <c r="I99" s="24" t="s">
        <v>9</v>
      </c>
      <c r="J99" s="32" t="s">
        <v>360</v>
      </c>
      <c r="K99" s="25" t="s">
        <v>6</v>
      </c>
      <c r="L99" s="22">
        <v>385</v>
      </c>
      <c r="M99" s="22">
        <v>17850</v>
      </c>
      <c r="N99" s="22">
        <f t="shared" si="2"/>
        <v>6872250</v>
      </c>
      <c r="O99" s="26"/>
    </row>
    <row r="100" spans="1:15" ht="72" x14ac:dyDescent="0.25">
      <c r="A100" s="22">
        <v>3</v>
      </c>
      <c r="B100" s="22">
        <v>3</v>
      </c>
      <c r="C100" s="22" t="s">
        <v>361</v>
      </c>
      <c r="D100" s="22" t="s">
        <v>362</v>
      </c>
      <c r="E100" s="22" t="s">
        <v>363</v>
      </c>
      <c r="F100" s="22" t="s">
        <v>364</v>
      </c>
      <c r="G100" s="31"/>
      <c r="H100" s="24" t="s">
        <v>365</v>
      </c>
      <c r="I100" s="24" t="s">
        <v>366</v>
      </c>
      <c r="J100" s="32" t="s">
        <v>367</v>
      </c>
      <c r="K100" s="25" t="s">
        <v>6</v>
      </c>
      <c r="L100" s="22">
        <v>800</v>
      </c>
      <c r="M100" s="22">
        <v>31500</v>
      </c>
      <c r="N100" s="22">
        <f t="shared" si="2"/>
        <v>25200000</v>
      </c>
      <c r="O100" s="26"/>
    </row>
    <row r="101" spans="1:15" ht="60" x14ac:dyDescent="0.25">
      <c r="A101" s="22">
        <v>4</v>
      </c>
      <c r="B101" s="22">
        <v>4</v>
      </c>
      <c r="C101" s="22" t="s">
        <v>368</v>
      </c>
      <c r="D101" s="22" t="s">
        <v>369</v>
      </c>
      <c r="E101" s="22" t="s">
        <v>363</v>
      </c>
      <c r="F101" s="22" t="s">
        <v>364</v>
      </c>
      <c r="G101" s="31"/>
      <c r="H101" s="24" t="s">
        <v>370</v>
      </c>
      <c r="I101" s="24" t="s">
        <v>366</v>
      </c>
      <c r="J101" s="32" t="s">
        <v>367</v>
      </c>
      <c r="K101" s="25" t="s">
        <v>6</v>
      </c>
      <c r="L101" s="22">
        <v>16890</v>
      </c>
      <c r="M101" s="22">
        <v>5355</v>
      </c>
      <c r="N101" s="22">
        <f t="shared" si="2"/>
        <v>90445950</v>
      </c>
      <c r="O101" s="26"/>
    </row>
    <row r="102" spans="1:15" ht="48" x14ac:dyDescent="0.25">
      <c r="A102" s="22">
        <v>5</v>
      </c>
      <c r="B102" s="22">
        <v>5</v>
      </c>
      <c r="C102" s="22" t="s">
        <v>371</v>
      </c>
      <c r="D102" s="22" t="s">
        <v>372</v>
      </c>
      <c r="E102" s="22" t="s">
        <v>363</v>
      </c>
      <c r="F102" s="22" t="s">
        <v>364</v>
      </c>
      <c r="G102" s="31"/>
      <c r="H102" s="24" t="s">
        <v>373</v>
      </c>
      <c r="I102" s="24" t="s">
        <v>374</v>
      </c>
      <c r="J102" s="32" t="s">
        <v>375</v>
      </c>
      <c r="K102" s="25" t="s">
        <v>4</v>
      </c>
      <c r="L102" s="22">
        <v>3245</v>
      </c>
      <c r="M102" s="22">
        <v>2205</v>
      </c>
      <c r="N102" s="22">
        <f t="shared" si="2"/>
        <v>7155225</v>
      </c>
      <c r="O102" s="26"/>
    </row>
    <row r="103" spans="1:15" ht="48" x14ac:dyDescent="0.25">
      <c r="A103" s="22">
        <v>6</v>
      </c>
      <c r="B103" s="22">
        <v>6</v>
      </c>
      <c r="C103" s="22" t="s">
        <v>376</v>
      </c>
      <c r="D103" s="22" t="s">
        <v>377</v>
      </c>
      <c r="E103" s="22" t="s">
        <v>363</v>
      </c>
      <c r="F103" s="22" t="s">
        <v>364</v>
      </c>
      <c r="G103" s="31"/>
      <c r="H103" s="24" t="s">
        <v>378</v>
      </c>
      <c r="I103" s="24" t="s">
        <v>21</v>
      </c>
      <c r="J103" s="32" t="s">
        <v>379</v>
      </c>
      <c r="K103" s="25" t="s">
        <v>6</v>
      </c>
      <c r="L103" s="22">
        <v>4140</v>
      </c>
      <c r="M103" s="22">
        <v>13440</v>
      </c>
      <c r="N103" s="22">
        <f t="shared" si="2"/>
        <v>55641600</v>
      </c>
      <c r="O103" s="26"/>
    </row>
    <row r="104" spans="1:15" ht="48" x14ac:dyDescent="0.25">
      <c r="A104" s="22">
        <v>7</v>
      </c>
      <c r="B104" s="22">
        <v>7</v>
      </c>
      <c r="C104" s="22" t="s">
        <v>380</v>
      </c>
      <c r="D104" s="22" t="s">
        <v>381</v>
      </c>
      <c r="E104" s="22" t="s">
        <v>363</v>
      </c>
      <c r="F104" s="22" t="s">
        <v>364</v>
      </c>
      <c r="G104" s="31"/>
      <c r="H104" s="24" t="s">
        <v>382</v>
      </c>
      <c r="I104" s="24" t="s">
        <v>9</v>
      </c>
      <c r="J104" s="32" t="s">
        <v>383</v>
      </c>
      <c r="K104" s="25" t="s">
        <v>4</v>
      </c>
      <c r="L104" s="22">
        <v>46795</v>
      </c>
      <c r="M104" s="22">
        <v>294</v>
      </c>
      <c r="N104" s="22">
        <f t="shared" si="2"/>
        <v>13757730</v>
      </c>
      <c r="O104" s="26"/>
    </row>
    <row r="105" spans="1:15" ht="48" x14ac:dyDescent="0.25">
      <c r="A105" s="22">
        <v>8</v>
      </c>
      <c r="B105" s="22">
        <v>8</v>
      </c>
      <c r="C105" s="22" t="s">
        <v>384</v>
      </c>
      <c r="D105" s="22" t="s">
        <v>385</v>
      </c>
      <c r="E105" s="22" t="s">
        <v>363</v>
      </c>
      <c r="F105" s="22" t="s">
        <v>364</v>
      </c>
      <c r="G105" s="31"/>
      <c r="H105" s="24" t="s">
        <v>370</v>
      </c>
      <c r="I105" s="24" t="s">
        <v>13</v>
      </c>
      <c r="J105" s="32" t="s">
        <v>386</v>
      </c>
      <c r="K105" s="25" t="s">
        <v>6</v>
      </c>
      <c r="L105" s="22">
        <v>24</v>
      </c>
      <c r="M105" s="22">
        <v>161700</v>
      </c>
      <c r="N105" s="22">
        <f t="shared" si="2"/>
        <v>3880800</v>
      </c>
      <c r="O105" s="26"/>
    </row>
    <row r="106" spans="1:15" ht="48" x14ac:dyDescent="0.25">
      <c r="A106" s="22">
        <v>9</v>
      </c>
      <c r="B106" s="22">
        <v>9</v>
      </c>
      <c r="C106" s="22" t="s">
        <v>387</v>
      </c>
      <c r="D106" s="22" t="s">
        <v>388</v>
      </c>
      <c r="E106" s="22" t="s">
        <v>363</v>
      </c>
      <c r="F106" s="22" t="s">
        <v>364</v>
      </c>
      <c r="G106" s="31"/>
      <c r="H106" s="24" t="s">
        <v>389</v>
      </c>
      <c r="I106" s="24" t="s">
        <v>390</v>
      </c>
      <c r="J106" s="32" t="s">
        <v>367</v>
      </c>
      <c r="K106" s="25" t="s">
        <v>6</v>
      </c>
      <c r="L106" s="22">
        <v>80</v>
      </c>
      <c r="M106" s="22">
        <v>64260</v>
      </c>
      <c r="N106" s="22">
        <f t="shared" si="2"/>
        <v>5140800</v>
      </c>
      <c r="O106" s="26"/>
    </row>
    <row r="107" spans="1:15" ht="48" x14ac:dyDescent="0.25">
      <c r="A107" s="22">
        <v>10</v>
      </c>
      <c r="B107" s="22">
        <v>10</v>
      </c>
      <c r="C107" s="22" t="s">
        <v>391</v>
      </c>
      <c r="D107" s="22" t="s">
        <v>392</v>
      </c>
      <c r="E107" s="22" t="s">
        <v>363</v>
      </c>
      <c r="F107" s="22" t="s">
        <v>364</v>
      </c>
      <c r="G107" s="31"/>
      <c r="H107" s="24" t="s">
        <v>14</v>
      </c>
      <c r="I107" s="24" t="s">
        <v>13</v>
      </c>
      <c r="J107" s="32" t="s">
        <v>367</v>
      </c>
      <c r="K107" s="25" t="s">
        <v>6</v>
      </c>
      <c r="L107" s="22">
        <v>12990</v>
      </c>
      <c r="M107" s="22">
        <v>35070</v>
      </c>
      <c r="N107" s="22">
        <f t="shared" si="2"/>
        <v>455559300</v>
      </c>
      <c r="O107" s="26"/>
    </row>
    <row r="108" spans="1:15" ht="60" x14ac:dyDescent="0.25">
      <c r="A108" s="22">
        <v>11</v>
      </c>
      <c r="B108" s="22">
        <v>11</v>
      </c>
      <c r="C108" s="22" t="s">
        <v>393</v>
      </c>
      <c r="D108" s="22" t="s">
        <v>394</v>
      </c>
      <c r="E108" s="22" t="s">
        <v>395</v>
      </c>
      <c r="F108" s="22" t="s">
        <v>396</v>
      </c>
      <c r="G108" s="31"/>
      <c r="H108" s="24" t="s">
        <v>397</v>
      </c>
      <c r="I108" s="24" t="s">
        <v>398</v>
      </c>
      <c r="J108" s="32" t="s">
        <v>399</v>
      </c>
      <c r="K108" s="25" t="s">
        <v>3</v>
      </c>
      <c r="L108" s="22">
        <v>125</v>
      </c>
      <c r="M108" s="22">
        <v>24200</v>
      </c>
      <c r="N108" s="22">
        <f t="shared" si="2"/>
        <v>3025000</v>
      </c>
      <c r="O108" s="26"/>
    </row>
    <row r="109" spans="1:15" ht="60" x14ac:dyDescent="0.25">
      <c r="A109" s="22">
        <v>12</v>
      </c>
      <c r="B109" s="22">
        <v>12</v>
      </c>
      <c r="C109" s="22" t="s">
        <v>400</v>
      </c>
      <c r="D109" s="22" t="s">
        <v>401</v>
      </c>
      <c r="E109" s="22" t="s">
        <v>395</v>
      </c>
      <c r="F109" s="22" t="s">
        <v>396</v>
      </c>
      <c r="G109" s="31"/>
      <c r="H109" s="24" t="s">
        <v>397</v>
      </c>
      <c r="I109" s="24" t="s">
        <v>398</v>
      </c>
      <c r="J109" s="32" t="s">
        <v>402</v>
      </c>
      <c r="K109" s="25" t="s">
        <v>403</v>
      </c>
      <c r="L109" s="22">
        <v>580</v>
      </c>
      <c r="M109" s="22">
        <v>32780</v>
      </c>
      <c r="N109" s="22">
        <f t="shared" si="2"/>
        <v>19012400</v>
      </c>
      <c r="O109" s="26"/>
    </row>
    <row r="110" spans="1:15" ht="48" x14ac:dyDescent="0.25">
      <c r="A110" s="22">
        <v>13</v>
      </c>
      <c r="B110" s="22">
        <v>13</v>
      </c>
      <c r="C110" s="22" t="s">
        <v>404</v>
      </c>
      <c r="D110" s="22" t="s">
        <v>405</v>
      </c>
      <c r="E110" s="22" t="s">
        <v>406</v>
      </c>
      <c r="F110" s="22" t="s">
        <v>324</v>
      </c>
      <c r="G110" s="31"/>
      <c r="H110" s="24" t="s">
        <v>407</v>
      </c>
      <c r="I110" s="24" t="s">
        <v>22</v>
      </c>
      <c r="J110" s="24"/>
      <c r="K110" s="25" t="s">
        <v>6</v>
      </c>
      <c r="L110" s="22">
        <v>10000</v>
      </c>
      <c r="M110" s="22">
        <v>2310</v>
      </c>
      <c r="N110" s="22">
        <f t="shared" si="2"/>
        <v>23100000</v>
      </c>
      <c r="O110" s="26"/>
    </row>
    <row r="111" spans="1:15" ht="48" x14ac:dyDescent="0.25">
      <c r="A111" s="22">
        <v>14</v>
      </c>
      <c r="B111" s="22">
        <v>14</v>
      </c>
      <c r="C111" s="22" t="s">
        <v>408</v>
      </c>
      <c r="D111" s="22" t="s">
        <v>409</v>
      </c>
      <c r="E111" s="22" t="s">
        <v>406</v>
      </c>
      <c r="F111" s="22" t="s">
        <v>324</v>
      </c>
      <c r="G111" s="31"/>
      <c r="H111" s="24" t="s">
        <v>378</v>
      </c>
      <c r="I111" s="24" t="s">
        <v>21</v>
      </c>
      <c r="J111" s="24"/>
      <c r="K111" s="25" t="s">
        <v>6</v>
      </c>
      <c r="L111" s="22">
        <v>80000</v>
      </c>
      <c r="M111" s="22">
        <v>10290</v>
      </c>
      <c r="N111" s="22">
        <f t="shared" si="2"/>
        <v>823200000</v>
      </c>
      <c r="O111" s="26"/>
    </row>
    <row r="112" spans="1:15" ht="72" x14ac:dyDescent="0.25">
      <c r="A112" s="22">
        <v>15</v>
      </c>
      <c r="B112" s="22">
        <v>15</v>
      </c>
      <c r="C112" s="22" t="s">
        <v>8</v>
      </c>
      <c r="D112" s="22" t="s">
        <v>410</v>
      </c>
      <c r="E112" s="22" t="s">
        <v>411</v>
      </c>
      <c r="F112" s="22" t="s">
        <v>412</v>
      </c>
      <c r="G112" s="31"/>
      <c r="H112" s="24" t="s">
        <v>413</v>
      </c>
      <c r="I112" s="24" t="s">
        <v>9</v>
      </c>
      <c r="J112" s="24"/>
      <c r="K112" s="25" t="s">
        <v>6</v>
      </c>
      <c r="L112" s="22">
        <v>64990</v>
      </c>
      <c r="M112" s="22">
        <v>5250</v>
      </c>
      <c r="N112" s="22">
        <f t="shared" si="2"/>
        <v>341197500</v>
      </c>
      <c r="O112" s="26"/>
    </row>
    <row r="113" spans="1:15" x14ac:dyDescent="0.25">
      <c r="A113" s="18" t="s">
        <v>414</v>
      </c>
      <c r="B113" s="18"/>
      <c r="C113" s="19"/>
      <c r="D113" s="19"/>
      <c r="E113" s="19"/>
      <c r="F113" s="19"/>
      <c r="G113" s="33"/>
      <c r="H113" s="34"/>
      <c r="I113" s="34"/>
      <c r="J113" s="34"/>
      <c r="K113" s="29"/>
      <c r="L113" s="19"/>
      <c r="M113" s="19">
        <v>0</v>
      </c>
      <c r="N113" s="19">
        <v>101832500</v>
      </c>
      <c r="O113" s="26"/>
    </row>
    <row r="114" spans="1:15" ht="72" x14ac:dyDescent="0.25">
      <c r="A114" s="22">
        <v>1</v>
      </c>
      <c r="B114" s="22">
        <v>1</v>
      </c>
      <c r="C114" s="22" t="s">
        <v>415</v>
      </c>
      <c r="D114" s="22" t="s">
        <v>416</v>
      </c>
      <c r="E114" s="22" t="s">
        <v>417</v>
      </c>
      <c r="F114" s="22" t="s">
        <v>418</v>
      </c>
      <c r="G114" s="31"/>
      <c r="H114" s="32" t="s">
        <v>419</v>
      </c>
      <c r="I114" s="24" t="s">
        <v>5</v>
      </c>
      <c r="J114" s="32" t="s">
        <v>420</v>
      </c>
      <c r="K114" s="25" t="s">
        <v>6</v>
      </c>
      <c r="L114" s="22">
        <v>9095</v>
      </c>
      <c r="M114" s="22">
        <v>3500</v>
      </c>
      <c r="N114" s="22">
        <f t="shared" si="2"/>
        <v>31832500</v>
      </c>
      <c r="O114" s="26"/>
    </row>
    <row r="115" spans="1:15" ht="72" x14ac:dyDescent="0.25">
      <c r="A115" s="22">
        <v>2</v>
      </c>
      <c r="B115" s="22">
        <v>2</v>
      </c>
      <c r="C115" s="22" t="s">
        <v>421</v>
      </c>
      <c r="D115" s="22" t="s">
        <v>422</v>
      </c>
      <c r="E115" s="22" t="s">
        <v>417</v>
      </c>
      <c r="F115" s="22" t="s">
        <v>418</v>
      </c>
      <c r="G115" s="31"/>
      <c r="H115" s="32" t="s">
        <v>419</v>
      </c>
      <c r="I115" s="24" t="s">
        <v>5</v>
      </c>
      <c r="J115" s="32" t="s">
        <v>423</v>
      </c>
      <c r="K115" s="25" t="s">
        <v>6</v>
      </c>
      <c r="L115" s="22">
        <v>50000</v>
      </c>
      <c r="M115" s="22">
        <v>1400</v>
      </c>
      <c r="N115" s="22">
        <f t="shared" si="2"/>
        <v>70000000</v>
      </c>
      <c r="O115" s="26"/>
    </row>
    <row r="116" spans="1:15" x14ac:dyDescent="0.25">
      <c r="A116" s="18" t="s">
        <v>424</v>
      </c>
      <c r="B116" s="18"/>
      <c r="C116" s="19"/>
      <c r="D116" s="19"/>
      <c r="E116" s="19"/>
      <c r="F116" s="19"/>
      <c r="G116" s="33"/>
      <c r="H116" s="34"/>
      <c r="I116" s="34"/>
      <c r="J116" s="34"/>
      <c r="K116" s="29"/>
      <c r="L116" s="19"/>
      <c r="M116" s="19">
        <v>0</v>
      </c>
      <c r="N116" s="19">
        <f>SUM(N117)</f>
        <v>113400000</v>
      </c>
      <c r="O116" s="26"/>
    </row>
    <row r="117" spans="1:15" ht="84" x14ac:dyDescent="0.25">
      <c r="A117" s="22">
        <v>1</v>
      </c>
      <c r="B117" s="22">
        <v>1</v>
      </c>
      <c r="C117" s="22" t="s">
        <v>425</v>
      </c>
      <c r="D117" s="22" t="s">
        <v>426</v>
      </c>
      <c r="E117" s="22" t="s">
        <v>427</v>
      </c>
      <c r="F117" s="22" t="s">
        <v>23</v>
      </c>
      <c r="G117" s="35"/>
      <c r="H117" s="36" t="s">
        <v>428</v>
      </c>
      <c r="I117" s="24" t="s">
        <v>429</v>
      </c>
      <c r="J117" s="32" t="s">
        <v>430</v>
      </c>
      <c r="K117" s="25" t="s">
        <v>17</v>
      </c>
      <c r="L117" s="22">
        <v>1800</v>
      </c>
      <c r="M117" s="22">
        <v>63000</v>
      </c>
      <c r="N117" s="22">
        <f t="shared" si="2"/>
        <v>113400000</v>
      </c>
      <c r="O117" s="26"/>
    </row>
    <row r="118" spans="1:15" x14ac:dyDescent="0.25">
      <c r="A118" s="18" t="s">
        <v>431</v>
      </c>
      <c r="B118" s="18"/>
      <c r="C118" s="19"/>
      <c r="D118" s="19"/>
      <c r="E118" s="19"/>
      <c r="F118" s="19"/>
      <c r="G118" s="45"/>
      <c r="H118" s="34"/>
      <c r="I118" s="34"/>
      <c r="J118" s="34"/>
      <c r="K118" s="29"/>
      <c r="L118" s="19"/>
      <c r="M118" s="19">
        <v>0</v>
      </c>
      <c r="N118" s="19">
        <f>SUM(N119:N124)</f>
        <v>313470150</v>
      </c>
      <c r="O118" s="26"/>
    </row>
    <row r="119" spans="1:15" ht="72" x14ac:dyDescent="0.25">
      <c r="A119" s="22">
        <v>1</v>
      </c>
      <c r="B119" s="22">
        <v>1</v>
      </c>
      <c r="C119" s="22" t="s">
        <v>432</v>
      </c>
      <c r="D119" s="22" t="s">
        <v>11</v>
      </c>
      <c r="E119" s="22" t="s">
        <v>433</v>
      </c>
      <c r="F119" s="22" t="s">
        <v>434</v>
      </c>
      <c r="G119" s="31">
        <v>21509</v>
      </c>
      <c r="H119" s="24" t="s">
        <v>435</v>
      </c>
      <c r="I119" s="24" t="s">
        <v>7</v>
      </c>
      <c r="J119" s="32" t="s">
        <v>436</v>
      </c>
      <c r="K119" s="25" t="s">
        <v>6</v>
      </c>
      <c r="L119" s="22">
        <v>4545</v>
      </c>
      <c r="M119" s="22">
        <v>2940</v>
      </c>
      <c r="N119" s="22">
        <f t="shared" si="2"/>
        <v>13362300</v>
      </c>
      <c r="O119" s="26"/>
    </row>
    <row r="120" spans="1:15" ht="60" x14ac:dyDescent="0.25">
      <c r="A120" s="22">
        <v>2</v>
      </c>
      <c r="B120" s="22">
        <v>2</v>
      </c>
      <c r="C120" s="22" t="s">
        <v>437</v>
      </c>
      <c r="D120" s="22" t="s">
        <v>438</v>
      </c>
      <c r="E120" s="22" t="s">
        <v>439</v>
      </c>
      <c r="F120" s="22" t="s">
        <v>184</v>
      </c>
      <c r="G120" s="46" t="s">
        <v>440</v>
      </c>
      <c r="H120" s="24" t="s">
        <v>435</v>
      </c>
      <c r="I120" s="24" t="s">
        <v>7</v>
      </c>
      <c r="J120" s="32" t="s">
        <v>441</v>
      </c>
      <c r="K120" s="25" t="s">
        <v>6</v>
      </c>
      <c r="L120" s="22">
        <v>60000</v>
      </c>
      <c r="M120" s="22">
        <v>2520</v>
      </c>
      <c r="N120" s="22">
        <f t="shared" si="2"/>
        <v>151200000</v>
      </c>
      <c r="O120" s="26"/>
    </row>
    <row r="121" spans="1:15" ht="60" x14ac:dyDescent="0.25">
      <c r="A121" s="22">
        <v>3</v>
      </c>
      <c r="B121" s="22">
        <v>3</v>
      </c>
      <c r="C121" s="22" t="s">
        <v>442</v>
      </c>
      <c r="D121" s="22" t="s">
        <v>442</v>
      </c>
      <c r="E121" s="22" t="s">
        <v>443</v>
      </c>
      <c r="F121" s="22" t="s">
        <v>444</v>
      </c>
      <c r="G121" s="31">
        <v>20006001</v>
      </c>
      <c r="H121" s="24" t="s">
        <v>445</v>
      </c>
      <c r="I121" s="24" t="s">
        <v>18</v>
      </c>
      <c r="J121" s="32" t="s">
        <v>436</v>
      </c>
      <c r="K121" s="25" t="s">
        <v>6</v>
      </c>
      <c r="L121" s="22">
        <v>8055</v>
      </c>
      <c r="M121" s="22">
        <v>3780</v>
      </c>
      <c r="N121" s="22">
        <f t="shared" si="2"/>
        <v>30447900</v>
      </c>
      <c r="O121" s="26"/>
    </row>
    <row r="122" spans="1:15" ht="60" x14ac:dyDescent="0.25">
      <c r="A122" s="22">
        <v>4</v>
      </c>
      <c r="B122" s="22">
        <v>4</v>
      </c>
      <c r="C122" s="22" t="s">
        <v>446</v>
      </c>
      <c r="D122" s="22" t="s">
        <v>447</v>
      </c>
      <c r="E122" s="22" t="s">
        <v>443</v>
      </c>
      <c r="F122" s="22" t="s">
        <v>444</v>
      </c>
      <c r="G122" s="31">
        <v>4002001</v>
      </c>
      <c r="H122" s="24" t="s">
        <v>445</v>
      </c>
      <c r="I122" s="24" t="s">
        <v>18</v>
      </c>
      <c r="J122" s="32" t="s">
        <v>441</v>
      </c>
      <c r="K122" s="25" t="s">
        <v>6</v>
      </c>
      <c r="L122" s="22">
        <v>840</v>
      </c>
      <c r="M122" s="22">
        <v>1575</v>
      </c>
      <c r="N122" s="22">
        <f t="shared" si="2"/>
        <v>1323000</v>
      </c>
      <c r="O122" s="26"/>
    </row>
    <row r="123" spans="1:15" ht="60" x14ac:dyDescent="0.25">
      <c r="A123" s="22">
        <v>5</v>
      </c>
      <c r="B123" s="22">
        <v>5</v>
      </c>
      <c r="C123" s="22" t="s">
        <v>448</v>
      </c>
      <c r="D123" s="22" t="s">
        <v>449</v>
      </c>
      <c r="E123" s="22" t="s">
        <v>443</v>
      </c>
      <c r="F123" s="22" t="s">
        <v>444</v>
      </c>
      <c r="G123" s="31" t="s">
        <v>450</v>
      </c>
      <c r="H123" s="24" t="s">
        <v>445</v>
      </c>
      <c r="I123" s="24" t="s">
        <v>18</v>
      </c>
      <c r="J123" s="32" t="s">
        <v>436</v>
      </c>
      <c r="K123" s="25" t="s">
        <v>6</v>
      </c>
      <c r="L123" s="22">
        <v>29500</v>
      </c>
      <c r="M123" s="22">
        <v>3780</v>
      </c>
      <c r="N123" s="22">
        <f t="shared" si="2"/>
        <v>111510000</v>
      </c>
      <c r="O123" s="26"/>
    </row>
    <row r="124" spans="1:15" ht="60" x14ac:dyDescent="0.25">
      <c r="A124" s="22">
        <v>6</v>
      </c>
      <c r="B124" s="22">
        <v>6</v>
      </c>
      <c r="C124" s="22" t="s">
        <v>451</v>
      </c>
      <c r="D124" s="22" t="s">
        <v>12</v>
      </c>
      <c r="E124" s="22" t="s">
        <v>443</v>
      </c>
      <c r="F124" s="22" t="s">
        <v>444</v>
      </c>
      <c r="G124" s="31">
        <v>3801724100</v>
      </c>
      <c r="H124" s="24" t="s">
        <v>435</v>
      </c>
      <c r="I124" s="24" t="s">
        <v>7</v>
      </c>
      <c r="J124" s="32" t="s">
        <v>452</v>
      </c>
      <c r="K124" s="25" t="s">
        <v>6</v>
      </c>
      <c r="L124" s="22">
        <v>1165</v>
      </c>
      <c r="M124" s="22">
        <v>4830</v>
      </c>
      <c r="N124" s="22">
        <f t="shared" si="2"/>
        <v>5626950</v>
      </c>
      <c r="O124" s="26"/>
    </row>
    <row r="125" spans="1:15" x14ac:dyDescent="0.25">
      <c r="A125" s="18" t="s">
        <v>453</v>
      </c>
      <c r="B125" s="18"/>
      <c r="C125" s="19"/>
      <c r="D125" s="19"/>
      <c r="E125" s="19"/>
      <c r="F125" s="19"/>
      <c r="G125" s="33"/>
      <c r="H125" s="34"/>
      <c r="I125" s="34"/>
      <c r="J125" s="34"/>
      <c r="K125" s="29"/>
      <c r="L125" s="19"/>
      <c r="M125" s="19">
        <v>0</v>
      </c>
      <c r="N125" s="19">
        <f>SUM(N126:N127)</f>
        <v>291626790</v>
      </c>
      <c r="O125" s="26"/>
    </row>
    <row r="126" spans="1:15" ht="96" x14ac:dyDescent="0.25">
      <c r="A126" s="22">
        <v>1</v>
      </c>
      <c r="B126" s="22">
        <v>1</v>
      </c>
      <c r="C126" s="22" t="s">
        <v>454</v>
      </c>
      <c r="D126" s="22" t="s">
        <v>455</v>
      </c>
      <c r="E126" s="22" t="s">
        <v>456</v>
      </c>
      <c r="F126" s="22" t="s">
        <v>276</v>
      </c>
      <c r="G126" s="31" t="s">
        <v>457</v>
      </c>
      <c r="H126" s="37" t="s">
        <v>458</v>
      </c>
      <c r="I126" s="37" t="s">
        <v>16</v>
      </c>
      <c r="J126" s="37" t="s">
        <v>430</v>
      </c>
      <c r="K126" s="25" t="s">
        <v>17</v>
      </c>
      <c r="L126" s="22">
        <v>466</v>
      </c>
      <c r="M126" s="22">
        <v>122955</v>
      </c>
      <c r="N126" s="22">
        <f t="shared" si="2"/>
        <v>57297030</v>
      </c>
      <c r="O126" s="26"/>
    </row>
    <row r="127" spans="1:15" ht="120" x14ac:dyDescent="0.25">
      <c r="A127" s="22">
        <v>2</v>
      </c>
      <c r="B127" s="22">
        <v>2</v>
      </c>
      <c r="C127" s="22" t="s">
        <v>459</v>
      </c>
      <c r="D127" s="22" t="s">
        <v>460</v>
      </c>
      <c r="E127" s="22" t="s">
        <v>456</v>
      </c>
      <c r="F127" s="22" t="s">
        <v>276</v>
      </c>
      <c r="G127" s="31" t="s">
        <v>461</v>
      </c>
      <c r="H127" s="37" t="s">
        <v>458</v>
      </c>
      <c r="I127" s="37" t="s">
        <v>16</v>
      </c>
      <c r="J127" s="37" t="s">
        <v>430</v>
      </c>
      <c r="K127" s="25" t="s">
        <v>17</v>
      </c>
      <c r="L127" s="22">
        <v>1944</v>
      </c>
      <c r="M127" s="22">
        <v>120540</v>
      </c>
      <c r="N127" s="22">
        <f t="shared" si="2"/>
        <v>234329760</v>
      </c>
      <c r="O127" s="26"/>
    </row>
    <row r="128" spans="1:15" x14ac:dyDescent="0.25">
      <c r="A128" s="18" t="s">
        <v>462</v>
      </c>
      <c r="B128" s="18"/>
      <c r="C128" s="19"/>
      <c r="D128" s="19"/>
      <c r="E128" s="19"/>
      <c r="F128" s="19"/>
      <c r="G128" s="33"/>
      <c r="H128" s="34"/>
      <c r="I128" s="34"/>
      <c r="J128" s="34"/>
      <c r="K128" s="29"/>
      <c r="L128" s="19"/>
      <c r="M128" s="19">
        <v>0</v>
      </c>
      <c r="N128" s="19">
        <f>SUM(N129:N131)</f>
        <v>974100000</v>
      </c>
      <c r="O128" s="26"/>
    </row>
    <row r="129" spans="1:15" ht="60" x14ac:dyDescent="0.25">
      <c r="A129" s="22">
        <v>1</v>
      </c>
      <c r="B129" s="22">
        <v>1</v>
      </c>
      <c r="C129" s="22" t="s">
        <v>463</v>
      </c>
      <c r="D129" s="22" t="s">
        <v>464</v>
      </c>
      <c r="E129" s="22" t="s">
        <v>465</v>
      </c>
      <c r="F129" s="22" t="s">
        <v>48</v>
      </c>
      <c r="G129" s="31"/>
      <c r="H129" s="37" t="s">
        <v>466</v>
      </c>
      <c r="I129" s="37" t="s">
        <v>467</v>
      </c>
      <c r="J129" s="37" t="s">
        <v>90</v>
      </c>
      <c r="K129" s="25" t="s">
        <v>6</v>
      </c>
      <c r="L129" s="22">
        <v>10</v>
      </c>
      <c r="M129" s="22">
        <v>44000000</v>
      </c>
      <c r="N129" s="22">
        <f t="shared" si="2"/>
        <v>440000000</v>
      </c>
      <c r="O129" s="26"/>
    </row>
    <row r="130" spans="1:15" ht="48" x14ac:dyDescent="0.25">
      <c r="A130" s="22">
        <v>2</v>
      </c>
      <c r="B130" s="22">
        <v>2</v>
      </c>
      <c r="C130" s="22" t="s">
        <v>468</v>
      </c>
      <c r="D130" s="22" t="s">
        <v>469</v>
      </c>
      <c r="E130" s="22" t="s">
        <v>465</v>
      </c>
      <c r="F130" s="22" t="s">
        <v>48</v>
      </c>
      <c r="G130" s="31"/>
      <c r="H130" s="37" t="s">
        <v>470</v>
      </c>
      <c r="I130" s="37" t="s">
        <v>471</v>
      </c>
      <c r="J130" s="37" t="s">
        <v>90</v>
      </c>
      <c r="K130" s="25" t="s">
        <v>6</v>
      </c>
      <c r="L130" s="22">
        <v>10</v>
      </c>
      <c r="M130" s="22">
        <v>40150000</v>
      </c>
      <c r="N130" s="22">
        <f t="shared" si="2"/>
        <v>401500000</v>
      </c>
      <c r="O130" s="26"/>
    </row>
    <row r="131" spans="1:15" ht="60" x14ac:dyDescent="0.25">
      <c r="A131" s="22">
        <v>3</v>
      </c>
      <c r="B131" s="22">
        <v>3</v>
      </c>
      <c r="C131" s="22" t="s">
        <v>472</v>
      </c>
      <c r="D131" s="22" t="s">
        <v>473</v>
      </c>
      <c r="E131" s="22" t="s">
        <v>465</v>
      </c>
      <c r="F131" s="22" t="s">
        <v>48</v>
      </c>
      <c r="G131" s="31"/>
      <c r="H131" s="37" t="s">
        <v>466</v>
      </c>
      <c r="I131" s="37" t="s">
        <v>467</v>
      </c>
      <c r="J131" s="37" t="s">
        <v>90</v>
      </c>
      <c r="K131" s="25" t="s">
        <v>6</v>
      </c>
      <c r="L131" s="22">
        <v>20</v>
      </c>
      <c r="M131" s="22">
        <v>6630000</v>
      </c>
      <c r="N131" s="22">
        <f t="shared" si="2"/>
        <v>132600000</v>
      </c>
      <c r="O131" s="26"/>
    </row>
    <row r="132" spans="1:15" x14ac:dyDescent="0.25">
      <c r="A132" s="18" t="s">
        <v>474</v>
      </c>
      <c r="B132" s="18"/>
      <c r="C132" s="19"/>
      <c r="D132" s="19"/>
      <c r="E132" s="19"/>
      <c r="F132" s="19"/>
      <c r="G132" s="33"/>
      <c r="H132" s="34"/>
      <c r="I132" s="34"/>
      <c r="J132" s="34"/>
      <c r="K132" s="29"/>
      <c r="L132" s="19"/>
      <c r="M132" s="19">
        <v>0</v>
      </c>
      <c r="N132" s="19">
        <f>SUM(N133)</f>
        <v>134436540</v>
      </c>
      <c r="O132" s="26"/>
    </row>
    <row r="133" spans="1:15" ht="60" x14ac:dyDescent="0.25">
      <c r="A133" s="47">
        <v>1</v>
      </c>
      <c r="B133" s="47">
        <v>1</v>
      </c>
      <c r="C133" s="47" t="s">
        <v>475</v>
      </c>
      <c r="D133" s="47" t="s">
        <v>476</v>
      </c>
      <c r="E133" s="22" t="s">
        <v>477</v>
      </c>
      <c r="F133" s="22" t="s">
        <v>478</v>
      </c>
      <c r="G133" s="31"/>
      <c r="H133" s="37" t="s">
        <v>479</v>
      </c>
      <c r="I133" s="37" t="s">
        <v>258</v>
      </c>
      <c r="J133" s="37" t="s">
        <v>480</v>
      </c>
      <c r="K133" s="25" t="s">
        <v>4</v>
      </c>
      <c r="L133" s="22">
        <v>205</v>
      </c>
      <c r="M133" s="22">
        <v>655788</v>
      </c>
      <c r="N133" s="22">
        <f t="shared" si="2"/>
        <v>134436540</v>
      </c>
      <c r="O133" s="26"/>
    </row>
    <row r="134" spans="1:15" s="52" customFormat="1" ht="15.75" x14ac:dyDescent="0.25">
      <c r="A134" s="48"/>
      <c r="B134" s="49"/>
      <c r="C134" s="49" t="s">
        <v>481</v>
      </c>
      <c r="D134" s="50"/>
      <c r="E134" s="48"/>
      <c r="F134" s="49"/>
      <c r="G134" s="49"/>
      <c r="H134" s="49"/>
      <c r="I134" s="49"/>
      <c r="J134" s="49" t="s">
        <v>40</v>
      </c>
      <c r="K134" s="49"/>
      <c r="L134" s="49"/>
      <c r="M134" s="49"/>
      <c r="N134" s="51">
        <f>N10+N19+N36+N39+N44+N47+N54+N57+N67+N70+N79+N89+N91+N93+N97+N113+N116+N118+N125+N128+N132</f>
        <v>21517411838</v>
      </c>
      <c r="O134" s="51"/>
    </row>
    <row r="135" spans="1:15" s="58" customFormat="1" ht="15.75" x14ac:dyDescent="0.25">
      <c r="A135" s="53"/>
      <c r="B135" s="54"/>
      <c r="C135" s="55"/>
      <c r="D135" s="56"/>
      <c r="E135" s="64" t="s">
        <v>482</v>
      </c>
      <c r="F135" s="65"/>
      <c r="G135" s="65"/>
      <c r="H135" s="65"/>
      <c r="I135" s="65"/>
      <c r="J135" s="65"/>
      <c r="K135" s="65"/>
      <c r="L135" s="65"/>
      <c r="M135" s="65"/>
      <c r="N135" s="66"/>
      <c r="O135" s="57"/>
    </row>
    <row r="136" spans="1:15" x14ac:dyDescent="0.25">
      <c r="A136" s="59"/>
      <c r="B136" s="59"/>
      <c r="C136" s="59"/>
      <c r="D136" s="59"/>
      <c r="E136" s="59"/>
      <c r="F136" s="59"/>
      <c r="G136" s="60"/>
      <c r="H136" s="60"/>
      <c r="I136" s="60"/>
      <c r="J136" s="60"/>
      <c r="K136" s="59"/>
      <c r="L136" s="59"/>
      <c r="M136" s="59"/>
      <c r="N136" s="59"/>
    </row>
    <row r="137" spans="1:15" s="61" customFormat="1" ht="16.5" x14ac:dyDescent="0.25">
      <c r="J137" s="61" t="s">
        <v>485</v>
      </c>
    </row>
    <row r="138" spans="1:15" s="61" customFormat="1" ht="16.5" x14ac:dyDescent="0.25"/>
    <row r="139" spans="1:15" s="61" customFormat="1" ht="16.5" x14ac:dyDescent="0.25"/>
    <row r="140" spans="1:15" s="61" customFormat="1" ht="16.5" x14ac:dyDescent="0.25"/>
    <row r="141" spans="1:15" s="61" customFormat="1" ht="16.5" x14ac:dyDescent="0.25"/>
  </sheetData>
  <mergeCells count="7">
    <mergeCell ref="A4:N4"/>
    <mergeCell ref="A6:N6"/>
    <mergeCell ref="E135:N135"/>
    <mergeCell ref="A7:O7"/>
    <mergeCell ref="E8:F8"/>
    <mergeCell ref="N8:N9"/>
    <mergeCell ref="A5:N5"/>
  </mergeCells>
  <pageMargins left="0.2" right="0.2" top="0.5" bottom="0.5" header="0.3" footer="0.3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MUC HANG HOA TRUNG THAU</vt:lpstr>
      <vt:lpstr>'DANH MUC HANG HOA TRUNG THAU'!Print_Titles</vt:lpstr>
    </vt:vector>
  </TitlesOfParts>
  <Company>by 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BVBD11</cp:lastModifiedBy>
  <cp:lastPrinted>2017-10-16T02:25:55Z</cp:lastPrinted>
  <dcterms:created xsi:type="dcterms:W3CDTF">2017-07-25T06:17:06Z</dcterms:created>
  <dcterms:modified xsi:type="dcterms:W3CDTF">2017-11-21T07:57:14Z</dcterms:modified>
</cp:coreProperties>
</file>